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MJESEĆNI TROŠKOVI\2025\"/>
    </mc:Choice>
  </mc:AlternateContent>
  <xr:revisionPtr revIDLastSave="0" documentId="8_{A0812D6E-A67D-4FCF-A2BE-D4D6B7EBEBA6}" xr6:coauthVersionLast="37" xr6:coauthVersionMax="37" xr10:uidLastSave="{00000000-0000-0000-0000-000000000000}"/>
  <bookViews>
    <workbookView xWindow="-105" yWindow="-105" windowWidth="23250" windowHeight="12450" xr2:uid="{00000000-000D-0000-FFFF-FFFF00000000}"/>
  </bookViews>
  <sheets>
    <sheet name="PROSINAC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5" i="1"/>
  <c r="E30" i="1"/>
  <c r="E34" i="1"/>
  <c r="E42" i="1"/>
  <c r="E51" i="1"/>
  <c r="E61" i="1"/>
  <c r="E74" i="1"/>
  <c r="E80" i="1"/>
  <c r="E83" i="1"/>
  <c r="E92" i="1"/>
  <c r="E97" i="1"/>
  <c r="E100" i="1"/>
  <c r="E102" i="1"/>
  <c r="E106" i="1"/>
  <c r="E111" i="1"/>
  <c r="E113" i="1"/>
  <c r="E116" i="1"/>
  <c r="E120" i="1"/>
  <c r="E133" i="1"/>
  <c r="E6" i="1"/>
  <c r="E108" i="1"/>
  <c r="E121" i="1" s="1"/>
  <c r="E66" i="1"/>
  <c r="E44" i="1"/>
  <c r="E87" i="1" l="1"/>
  <c r="E37" i="1"/>
  <c r="E136" i="1" l="1"/>
</calcChain>
</file>

<file path=xl/sharedStrings.xml><?xml version="1.0" encoding="utf-8"?>
<sst xmlns="http://schemas.openxmlformats.org/spreadsheetml/2006/main" count="342" uniqueCount="160">
  <si>
    <t>NAZIV PRIMATELJA</t>
  </si>
  <si>
    <t>OIB PRIMATELJA</t>
  </si>
  <si>
    <t>IZNOS</t>
  </si>
  <si>
    <t>KONTO</t>
  </si>
  <si>
    <t>Komunalne usluge</t>
  </si>
  <si>
    <t>Računalne usluge</t>
  </si>
  <si>
    <t>Ostale usluge</t>
  </si>
  <si>
    <t>Energija</t>
  </si>
  <si>
    <t>Ostali nespo.rash.poslovanja</t>
  </si>
  <si>
    <t>Banka.uslu.i uslu.pla.prometa</t>
  </si>
  <si>
    <t>Službena putovanja</t>
  </si>
  <si>
    <t>Sitan inventar i auto gume</t>
  </si>
  <si>
    <t>Stručno usavršavanje zaposlenika</t>
  </si>
  <si>
    <r>
      <t xml:space="preserve">NAZIV ISPLATITELJA: </t>
    </r>
    <r>
      <rPr>
        <b/>
        <sz val="11"/>
        <color theme="1"/>
        <rFont val="Calibri"/>
        <family val="2"/>
        <charset val="238"/>
        <scheme val="minor"/>
      </rPr>
      <t>VELEUČILIŠTE U RIJECI</t>
    </r>
  </si>
  <si>
    <t>ISPLATA SREDSTAVA ZA RAZDOBLJE:</t>
  </si>
  <si>
    <t>u eurima</t>
  </si>
  <si>
    <t>SJEDIŠTE/ PREBIVALIŠTE PRIMATELJA</t>
  </si>
  <si>
    <t>VRSTA RASHODA/IZDATKA</t>
  </si>
  <si>
    <t>Ukupno:</t>
  </si>
  <si>
    <t>Ukupno</t>
  </si>
  <si>
    <t>Plaće za redovan rad</t>
  </si>
  <si>
    <t>Plaće za prekovremeni rad</t>
  </si>
  <si>
    <t>Doprinosi za obavezno zdravstveno osiguranje</t>
  </si>
  <si>
    <t>Pristojbe i naknade</t>
  </si>
  <si>
    <t>Uredski materijal i ostali materijalni rashodi</t>
  </si>
  <si>
    <t>Materijal i dijelovi za tekuće i investicijko održavanje</t>
  </si>
  <si>
    <t>Usluge telefona,pošte i prijevoza</t>
  </si>
  <si>
    <t>Usluge promidžbe i informiranja</t>
  </si>
  <si>
    <t>Zakupnine i najamnine</t>
  </si>
  <si>
    <t>Intelektualne i osobne usluge</t>
  </si>
  <si>
    <t>Ostali nespomenuti rashodi poslovanja</t>
  </si>
  <si>
    <t>Intelektu.i osobne usluge</t>
  </si>
  <si>
    <t>Zakupn.i najamnine</t>
  </si>
  <si>
    <t>Uslu.promidžbe i informiranja</t>
  </si>
  <si>
    <t>Uslu.tele,pošte i prijevoza</t>
  </si>
  <si>
    <t>Ure.mater.i osta.mate.rashodi</t>
  </si>
  <si>
    <t>Materi.i dije.za teku.i inve.održavanje</t>
  </si>
  <si>
    <t>SVEUKUPNO</t>
  </si>
  <si>
    <t>Ostali rash. Za zaposlene</t>
  </si>
  <si>
    <t>Naknad. za prijev.za rad na terenu i odvojeni život</t>
  </si>
  <si>
    <t>Naknade za rad predstavničkih i izvršnih tjela.povjer..</t>
  </si>
  <si>
    <t>Uslu.teku.i investi.održavanja</t>
  </si>
  <si>
    <t>Knjige</t>
  </si>
  <si>
    <t>Službena, radna i zaštitna odjeća i obuća</t>
  </si>
  <si>
    <t>12/ 2025</t>
  </si>
  <si>
    <t>STUDENTSKI CENTAR RIJEKA</t>
  </si>
  <si>
    <t>RIJEKA</t>
  </si>
  <si>
    <t>GRAD RIJEKA</t>
  </si>
  <si>
    <t>FINA</t>
  </si>
  <si>
    <t>ZAGREB</t>
  </si>
  <si>
    <t>KONCEPT MEDIA</t>
  </si>
  <si>
    <t>Medecinska i laboratorijska oprema</t>
  </si>
  <si>
    <t>NARODNE NOVINE</t>
  </si>
  <si>
    <t>NOVI LIST</t>
  </si>
  <si>
    <t>TEHNOCOPY</t>
  </si>
  <si>
    <t>Uredska oprema i namještaj</t>
  </si>
  <si>
    <t>NETCOM</t>
  </si>
  <si>
    <t>VODOVOD I KANALIZACIJA</t>
  </si>
  <si>
    <t>SIGURNOST</t>
  </si>
  <si>
    <t>LABIN</t>
  </si>
  <si>
    <t>HP-HRVATSKA POŠTA RIJEKA</t>
  </si>
  <si>
    <t>HEP OPSKRBA</t>
  </si>
  <si>
    <t>KD ČISTOĆA d.o.o.</t>
  </si>
  <si>
    <t>ENERGO</t>
  </si>
  <si>
    <t>HRVATSKI TELEKOM</t>
  </si>
  <si>
    <t>SŠ MATE BALOTE POREČ</t>
  </si>
  <si>
    <t>POREČ</t>
  </si>
  <si>
    <t>TOPLANE</t>
  </si>
  <si>
    <t>INDEL ZAŠTITA DOO</t>
  </si>
  <si>
    <t>KARTONAŽA-TISKARA KARTIS</t>
  </si>
  <si>
    <t>ŽMINJ</t>
  </si>
  <si>
    <t>HARTA</t>
  </si>
  <si>
    <t>VIŠKOVO</t>
  </si>
  <si>
    <t>ISTARSKI VODOVOD</t>
  </si>
  <si>
    <t>BUZET</t>
  </si>
  <si>
    <t>CHIPOTEKA,Z-el</t>
  </si>
  <si>
    <t>SESVETE</t>
  </si>
  <si>
    <t>ROSIP D.O.O.</t>
  </si>
  <si>
    <t>GRAD PAZIN-odjel za gospod.,finan.i prora~un</t>
  </si>
  <si>
    <t>PAZIN</t>
  </si>
  <si>
    <t>HRVATSKA ZAJEDNICA RAČUNOVO\A I FINANCIJ.DJELATNI.</t>
  </si>
  <si>
    <t>USLUGA D.O.O.-PAZIN</t>
  </si>
  <si>
    <t>Obrt za suhu montažu  KE-DA  vl. ELMIR EMŠO, KASTAV, MARTIĆI 17</t>
  </si>
  <si>
    <t>KASTAV</t>
  </si>
  <si>
    <t>PETROL  D.O.O.</t>
  </si>
  <si>
    <t>STUDIO ARS</t>
  </si>
  <si>
    <t>MATULJI</t>
  </si>
  <si>
    <t>AGENCIJA ZA KOMER.DJELATNOST D.O.O.</t>
  </si>
  <si>
    <t>SECURITAS HRVATSKA</t>
  </si>
  <si>
    <t>DINO BUS</t>
  </si>
  <si>
    <t>KOSTRENA</t>
  </si>
  <si>
    <t>UNIBIS</t>
  </si>
  <si>
    <t>KVARNER DIZALA D.O.O.</t>
  </si>
  <si>
    <t>DEM D.O.O.</t>
  </si>
  <si>
    <t>PEVEX D.D.</t>
  </si>
  <si>
    <t>HRVATSKI ZAVOD ZA NORME</t>
  </si>
  <si>
    <t>EMMEZETA - FLIBA D.O.O.</t>
  </si>
  <si>
    <t>DONJI STUPNIK</t>
  </si>
  <si>
    <t>NASTAVNI ZAVOD ZA JAVNO ZDRAVSTVO Primorsko - goranske županije</t>
  </si>
  <si>
    <t>Rijeka</t>
  </si>
  <si>
    <t>DIMNJAČAR d.o.o.</t>
  </si>
  <si>
    <t>H2O</t>
  </si>
  <si>
    <t>KLANA</t>
  </si>
  <si>
    <t>BONUS OPINIO d.o.o.</t>
  </si>
  <si>
    <t>Zagreb</t>
  </si>
  <si>
    <t>DOBRA KNJIGA d.o.o.</t>
  </si>
  <si>
    <t>LINKS d.o.o.</t>
  </si>
  <si>
    <t>Sveta Nedelja</t>
  </si>
  <si>
    <t>Komunikacijska oprema</t>
  </si>
  <si>
    <t>BELVEDER d.o.o.</t>
  </si>
  <si>
    <t>BIROOPREMA d.o.o.</t>
  </si>
  <si>
    <t>ROMA UGOSTITELJSTVO D.O.O.</t>
  </si>
  <si>
    <t>Reprezentacija</t>
  </si>
  <si>
    <t>INTERSPAR SPAR HRVATSKA D.O.O.</t>
  </si>
  <si>
    <t>Ostali rash.za zaposlene</t>
  </si>
  <si>
    <t>AKADEMIJA SISTEMSKIH KONSTELACIJA -ASK</t>
  </si>
  <si>
    <t>ERSTE BANKA</t>
  </si>
  <si>
    <t>BEST IN PARKING</t>
  </si>
  <si>
    <t>M.E.P. d.o.o.</t>
  </si>
  <si>
    <t>INSTITUT ZA RAZVOJ OBRAZOVANJA</t>
  </si>
  <si>
    <t>ELEKTRO LOVREČIĆ D.O.O.</t>
  </si>
  <si>
    <t>Tinjan</t>
  </si>
  <si>
    <t>MANA moda d.o.o.</t>
  </si>
  <si>
    <t>KONZUM plus</t>
  </si>
  <si>
    <t>Open IT d.o.o.</t>
  </si>
  <si>
    <t>Karlovac</t>
  </si>
  <si>
    <t xml:space="preserve">Vodoinstalacije  Srdoč </t>
  </si>
  <si>
    <t>Karojba</t>
  </si>
  <si>
    <t>JYSK D.O.O.</t>
  </si>
  <si>
    <t>INSTITUT ZA POLJOPRIVREDU</t>
  </si>
  <si>
    <t>TELEMACH HRVATSKA D.O.O.</t>
  </si>
  <si>
    <t>KRAINC AUTO D.O.O.</t>
  </si>
  <si>
    <t>CT TRANSFER SERVICE D.O.O.</t>
  </si>
  <si>
    <t>DOMENA PLUS D.O.O.</t>
  </si>
  <si>
    <t>Uređaji,strojevi i oprema za ostale namjene</t>
  </si>
  <si>
    <t>OPG ROBI BERTOŠA</t>
  </si>
  <si>
    <t>Motovun</t>
  </si>
  <si>
    <t>Jure d.o.o.</t>
  </si>
  <si>
    <t>POLJOOPSKRBA-INŽENJERING D.O.O.</t>
  </si>
  <si>
    <t>ISTRAALF D.O.O.</t>
  </si>
  <si>
    <t>Cool &amp; heat - Ri j.d.o.o.</t>
  </si>
  <si>
    <t>Omišalj</t>
  </si>
  <si>
    <t>Oprema za održavanje i zaštitu</t>
  </si>
  <si>
    <t>PROMO VERSE</t>
  </si>
  <si>
    <t>IKEA Hrvatska d.o.o.</t>
  </si>
  <si>
    <t>Sesvete-Kraljevec</t>
  </si>
  <si>
    <t>KLIMA GO</t>
  </si>
  <si>
    <t>MODEL-EDUCA D.O.O.</t>
  </si>
  <si>
    <t>Fabrikator d.o.o.</t>
  </si>
  <si>
    <t>VADEA D.O.O</t>
  </si>
  <si>
    <t>VARAŽDIN</t>
  </si>
  <si>
    <t>PALETA ART D.O.O.</t>
  </si>
  <si>
    <t>SIDRA SOLUTION</t>
  </si>
  <si>
    <t>GREYTHORN</t>
  </si>
  <si>
    <t>AVITEH D.O.O.</t>
  </si>
  <si>
    <t>Teodora Vlašić</t>
  </si>
  <si>
    <t>SLUNJ</t>
  </si>
  <si>
    <t>OPG VL. NEVIO ŠETIĆ</t>
  </si>
  <si>
    <t>BALE</t>
  </si>
  <si>
    <t>UGOSTITELJSKI OBRT KINKELA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</si>
</sst>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33" borderId="0" xfId="0" applyFill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22" xfId="0" applyBorder="1"/>
    <xf numFmtId="0" fontId="0" fillId="0" borderId="21" xfId="0" applyBorder="1"/>
    <xf numFmtId="0" fontId="0" fillId="0" borderId="20" xfId="0" applyBorder="1"/>
    <xf numFmtId="0" fontId="16" fillId="33" borderId="11" xfId="0" applyFont="1" applyFill="1" applyBorder="1"/>
    <xf numFmtId="4" fontId="0" fillId="0" borderId="0" xfId="0" applyNumberFormat="1" applyAlignment="1">
      <alignment horizontal="center" vertical="center"/>
    </xf>
    <xf numFmtId="4" fontId="0" fillId="33" borderId="0" xfId="0" applyNumberFormat="1" applyFill="1"/>
    <xf numFmtId="0" fontId="16" fillId="0" borderId="23" xfId="0" applyFont="1" applyBorder="1"/>
    <xf numFmtId="49" fontId="18" fillId="0" borderId="0" xfId="0" applyNumberFormat="1" applyFont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6" fillId="0" borderId="19" xfId="0" applyFont="1" applyBorder="1"/>
    <xf numFmtId="4" fontId="16" fillId="0" borderId="15" xfId="0" applyNumberFormat="1" applyFont="1" applyBorder="1" applyAlignment="1">
      <alignment horizontal="left"/>
    </xf>
    <xf numFmtId="4" fontId="16" fillId="33" borderId="11" xfId="0" applyNumberFormat="1" applyFont="1" applyFill="1" applyBorder="1"/>
    <xf numFmtId="0" fontId="16" fillId="33" borderId="20" xfId="0" applyFont="1" applyFill="1" applyBorder="1"/>
    <xf numFmtId="0" fontId="16" fillId="0" borderId="11" xfId="0" applyFont="1" applyBorder="1" applyAlignment="1">
      <alignment horizontal="right" vertical="center"/>
    </xf>
    <xf numFmtId="0" fontId="0" fillId="33" borderId="21" xfId="0" applyFill="1" applyBorder="1"/>
    <xf numFmtId="0" fontId="0" fillId="0" borderId="14" xfId="0" applyBorder="1"/>
    <xf numFmtId="0" fontId="16" fillId="0" borderId="20" xfId="0" applyFont="1" applyBorder="1"/>
    <xf numFmtId="0" fontId="16" fillId="0" borderId="11" xfId="0" applyFont="1" applyBorder="1"/>
    <xf numFmtId="0" fontId="0" fillId="0" borderId="18" xfId="0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28" xfId="0" applyBorder="1"/>
    <xf numFmtId="0" fontId="16" fillId="33" borderId="19" xfId="0" applyFont="1" applyFill="1" applyBorder="1"/>
    <xf numFmtId="0" fontId="0" fillId="33" borderId="24" xfId="0" applyFill="1" applyBorder="1" applyAlignment="1"/>
    <xf numFmtId="0" fontId="0" fillId="0" borderId="25" xfId="0" applyBorder="1" applyAlignment="1"/>
    <xf numFmtId="0" fontId="16" fillId="33" borderId="26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4" xfId="0" applyBorder="1" applyAlignment="1"/>
    <xf numFmtId="0" fontId="0" fillId="33" borderId="2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4" fontId="16" fillId="33" borderId="29" xfId="0" applyNumberFormat="1" applyFont="1" applyFill="1" applyBorder="1" applyAlignment="1">
      <alignment horizontal="left"/>
    </xf>
    <xf numFmtId="4" fontId="16" fillId="33" borderId="15" xfId="0" applyNumberFormat="1" applyFont="1" applyFill="1" applyBorder="1" applyAlignment="1">
      <alignment horizontal="left"/>
    </xf>
    <xf numFmtId="164" fontId="16" fillId="33" borderId="16" xfId="0" applyNumberFormat="1" applyFont="1" applyFill="1" applyBorder="1" applyAlignment="1">
      <alignment horizontal="left" vertical="top"/>
    </xf>
    <xf numFmtId="164" fontId="16" fillId="33" borderId="12" xfId="0" applyNumberFormat="1" applyFont="1" applyFill="1" applyBorder="1" applyAlignment="1">
      <alignment horizontal="left" vertical="top"/>
    </xf>
    <xf numFmtId="0" fontId="0" fillId="33" borderId="10" xfId="0" applyFill="1" applyBorder="1"/>
    <xf numFmtId="0" fontId="0" fillId="0" borderId="11" xfId="0" applyBorder="1"/>
    <xf numFmtId="0" fontId="0" fillId="33" borderId="11" xfId="0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3"/>
  <sheetViews>
    <sheetView tabSelected="1" zoomScaleNormal="100" workbookViewId="0">
      <selection activeCell="I10" sqref="I10"/>
    </sheetView>
  </sheetViews>
  <sheetFormatPr defaultColWidth="9.140625" defaultRowHeight="15" x14ac:dyDescent="0.25"/>
  <cols>
    <col min="1" max="1" width="4.28515625" customWidth="1"/>
    <col min="2" max="2" width="48.5703125" customWidth="1"/>
    <col min="3" max="3" width="22.28515625" style="2" customWidth="1"/>
    <col min="4" max="4" width="16.5703125" style="2" customWidth="1"/>
    <col min="5" max="5" width="12.28515625" style="16" customWidth="1"/>
    <col min="6" max="6" width="9.140625" style="2"/>
    <col min="7" max="7" width="48.85546875" customWidth="1"/>
    <col min="8" max="8" width="20.28515625" customWidth="1"/>
    <col min="9" max="9" width="14" customWidth="1"/>
    <col min="10" max="10" width="14.28515625" customWidth="1"/>
  </cols>
  <sheetData>
    <row r="1" spans="1:15" ht="22.5" customHeight="1" x14ac:dyDescent="0.25">
      <c r="A1" t="s">
        <v>13</v>
      </c>
      <c r="B1" s="1"/>
    </row>
    <row r="2" spans="1:15" ht="18.75" customHeight="1" x14ac:dyDescent="0.25">
      <c r="A2" t="s">
        <v>14</v>
      </c>
      <c r="D2" s="19" t="s">
        <v>44</v>
      </c>
    </row>
    <row r="3" spans="1:15" ht="15.75" thickBot="1" x14ac:dyDescent="0.3">
      <c r="G3" s="3" t="s">
        <v>15</v>
      </c>
    </row>
    <row r="4" spans="1:15" s="1" customFormat="1" ht="45" x14ac:dyDescent="0.25">
      <c r="B4" s="32" t="s">
        <v>0</v>
      </c>
      <c r="C4" s="33" t="s">
        <v>1</v>
      </c>
      <c r="D4" s="34" t="s">
        <v>16</v>
      </c>
      <c r="E4" s="35" t="s">
        <v>2</v>
      </c>
      <c r="F4" s="33" t="s">
        <v>3</v>
      </c>
      <c r="G4" s="36" t="s">
        <v>17</v>
      </c>
    </row>
    <row r="5" spans="1:15" s="1" customFormat="1" x14ac:dyDescent="0.25">
      <c r="B5" s="9" t="s">
        <v>113</v>
      </c>
      <c r="C5" s="11">
        <v>46108893754</v>
      </c>
      <c r="D5" s="11" t="s">
        <v>49</v>
      </c>
      <c r="E5" s="11">
        <v>9876.58</v>
      </c>
      <c r="F5" s="11">
        <v>3121</v>
      </c>
      <c r="G5" s="13" t="s">
        <v>114</v>
      </c>
      <c r="H5"/>
      <c r="I5"/>
    </row>
    <row r="6" spans="1:15" s="1" customFormat="1" ht="15.75" thickBot="1" x14ac:dyDescent="0.3">
      <c r="B6" s="43"/>
      <c r="C6" s="40"/>
      <c r="D6" s="30" t="s">
        <v>18</v>
      </c>
      <c r="E6" s="30">
        <f>E5</f>
        <v>9876.58</v>
      </c>
      <c r="F6" s="30">
        <v>3121</v>
      </c>
      <c r="G6" s="29" t="s">
        <v>114</v>
      </c>
      <c r="H6"/>
      <c r="I6"/>
    </row>
    <row r="7" spans="1:15" s="1" customFormat="1" x14ac:dyDescent="0.25">
      <c r="B7" s="6" t="s">
        <v>117</v>
      </c>
      <c r="C7" s="28">
        <v>13111840409</v>
      </c>
      <c r="D7" s="28" t="s">
        <v>49</v>
      </c>
      <c r="E7" s="28">
        <v>480</v>
      </c>
      <c r="F7" s="28">
        <v>3211</v>
      </c>
      <c r="G7" s="12" t="s">
        <v>10</v>
      </c>
      <c r="H7"/>
      <c r="I7"/>
      <c r="J7"/>
      <c r="K7"/>
      <c r="L7"/>
      <c r="M7"/>
      <c r="N7"/>
      <c r="O7"/>
    </row>
    <row r="8" spans="1:15" ht="15.6" customHeight="1" thickBot="1" x14ac:dyDescent="0.3">
      <c r="B8" s="46"/>
      <c r="C8" s="47"/>
      <c r="D8" s="15" t="s">
        <v>19</v>
      </c>
      <c r="E8" s="24">
        <f>E7</f>
        <v>480</v>
      </c>
      <c r="F8" s="15">
        <v>3211</v>
      </c>
      <c r="G8" s="25" t="s">
        <v>10</v>
      </c>
    </row>
    <row r="9" spans="1:15" x14ac:dyDescent="0.25">
      <c r="B9" s="6" t="s">
        <v>77</v>
      </c>
      <c r="C9" s="28">
        <v>89811416156</v>
      </c>
      <c r="D9" s="28" t="s">
        <v>49</v>
      </c>
      <c r="E9" s="28">
        <v>575</v>
      </c>
      <c r="F9" s="28">
        <v>3213</v>
      </c>
      <c r="G9" s="12" t="s">
        <v>12</v>
      </c>
    </row>
    <row r="10" spans="1:15" x14ac:dyDescent="0.25">
      <c r="B10" s="9" t="s">
        <v>80</v>
      </c>
      <c r="C10" s="11">
        <v>75508100288</v>
      </c>
      <c r="D10" s="11" t="s">
        <v>49</v>
      </c>
      <c r="E10" s="11">
        <v>200</v>
      </c>
      <c r="F10" s="11">
        <v>3213</v>
      </c>
      <c r="G10" s="13" t="s">
        <v>12</v>
      </c>
    </row>
    <row r="11" spans="1:15" x14ac:dyDescent="0.25">
      <c r="B11" s="9" t="s">
        <v>115</v>
      </c>
      <c r="C11" s="11">
        <v>86797207381</v>
      </c>
      <c r="D11" s="11" t="s">
        <v>49</v>
      </c>
      <c r="E11" s="11">
        <v>1000</v>
      </c>
      <c r="F11" s="11">
        <v>3213</v>
      </c>
      <c r="G11" s="13" t="s">
        <v>12</v>
      </c>
    </row>
    <row r="12" spans="1:15" x14ac:dyDescent="0.25">
      <c r="B12" s="9" t="s">
        <v>119</v>
      </c>
      <c r="C12" s="11">
        <v>88292527040</v>
      </c>
      <c r="D12" s="11" t="s">
        <v>49</v>
      </c>
      <c r="E12" s="11">
        <v>650</v>
      </c>
      <c r="F12" s="11">
        <v>3213</v>
      </c>
      <c r="G12" s="13" t="s">
        <v>12</v>
      </c>
    </row>
    <row r="13" spans="1:15" x14ac:dyDescent="0.25">
      <c r="B13" s="9" t="s">
        <v>149</v>
      </c>
      <c r="C13" s="11">
        <v>67631081594</v>
      </c>
      <c r="D13" s="11" t="s">
        <v>150</v>
      </c>
      <c r="E13" s="11">
        <v>625</v>
      </c>
      <c r="F13" s="11">
        <v>3213</v>
      </c>
      <c r="G13" s="13" t="s">
        <v>12</v>
      </c>
    </row>
    <row r="14" spans="1:15" x14ac:dyDescent="0.25">
      <c r="B14" s="9" t="s">
        <v>152</v>
      </c>
      <c r="C14" s="11">
        <v>79088889687</v>
      </c>
      <c r="D14" s="11" t="s">
        <v>153</v>
      </c>
      <c r="E14" s="11">
        <v>1567.85</v>
      </c>
      <c r="F14" s="11">
        <v>3213</v>
      </c>
      <c r="G14" s="13" t="s">
        <v>12</v>
      </c>
    </row>
    <row r="15" spans="1:15" ht="15.75" thickBot="1" x14ac:dyDescent="0.3">
      <c r="B15" s="52"/>
      <c r="C15" s="53"/>
      <c r="D15" s="15" t="s">
        <v>19</v>
      </c>
      <c r="E15" s="24">
        <f>SUM(E9:E14)</f>
        <v>4617.8500000000004</v>
      </c>
      <c r="F15" s="15">
        <v>3213</v>
      </c>
      <c r="G15" s="25" t="s">
        <v>12</v>
      </c>
    </row>
    <row r="16" spans="1:15" x14ac:dyDescent="0.25">
      <c r="B16" s="6" t="s">
        <v>54</v>
      </c>
      <c r="C16" s="28">
        <v>50549589019</v>
      </c>
      <c r="D16" s="28" t="s">
        <v>46</v>
      </c>
      <c r="E16" s="28">
        <v>583.88</v>
      </c>
      <c r="F16" s="28">
        <v>3221</v>
      </c>
      <c r="G16" s="12" t="s">
        <v>35</v>
      </c>
    </row>
    <row r="17" spans="2:7" x14ac:dyDescent="0.25">
      <c r="B17" s="9" t="s">
        <v>69</v>
      </c>
      <c r="C17" s="11">
        <v>71079805936</v>
      </c>
      <c r="D17" s="11" t="s">
        <v>70</v>
      </c>
      <c r="E17" s="11">
        <v>410</v>
      </c>
      <c r="F17" s="11">
        <v>3221</v>
      </c>
      <c r="G17" s="13" t="s">
        <v>35</v>
      </c>
    </row>
    <row r="18" spans="2:7" x14ac:dyDescent="0.25">
      <c r="B18" s="9" t="s">
        <v>77</v>
      </c>
      <c r="C18" s="11">
        <v>89811416156</v>
      </c>
      <c r="D18" s="11" t="s">
        <v>49</v>
      </c>
      <c r="E18" s="11">
        <v>327.7</v>
      </c>
      <c r="F18" s="11">
        <v>3221</v>
      </c>
      <c r="G18" s="13" t="s">
        <v>35</v>
      </c>
    </row>
    <row r="19" spans="2:7" x14ac:dyDescent="0.25">
      <c r="B19" s="9" t="s">
        <v>87</v>
      </c>
      <c r="C19" s="11">
        <v>58843087891</v>
      </c>
      <c r="D19" s="11" t="s">
        <v>49</v>
      </c>
      <c r="E19" s="11">
        <v>1404</v>
      </c>
      <c r="F19" s="11">
        <v>3221</v>
      </c>
      <c r="G19" s="13" t="s">
        <v>35</v>
      </c>
    </row>
    <row r="20" spans="2:7" x14ac:dyDescent="0.25">
      <c r="B20" s="9" t="s">
        <v>93</v>
      </c>
      <c r="C20" s="11">
        <v>82497118239</v>
      </c>
      <c r="D20" s="11" t="s">
        <v>83</v>
      </c>
      <c r="E20" s="11">
        <v>510.08</v>
      </c>
      <c r="F20" s="11">
        <v>3221</v>
      </c>
      <c r="G20" s="13" t="s">
        <v>35</v>
      </c>
    </row>
    <row r="21" spans="2:7" x14ac:dyDescent="0.25">
      <c r="B21" s="9" t="s">
        <v>94</v>
      </c>
      <c r="C21" s="11">
        <v>73660371074</v>
      </c>
      <c r="D21" s="11" t="s">
        <v>76</v>
      </c>
      <c r="E21" s="11">
        <v>38.590000000000003</v>
      </c>
      <c r="F21" s="11">
        <v>3221</v>
      </c>
      <c r="G21" s="13" t="s">
        <v>35</v>
      </c>
    </row>
    <row r="22" spans="2:7" x14ac:dyDescent="0.25">
      <c r="B22" s="9" t="s">
        <v>96</v>
      </c>
      <c r="C22" s="11">
        <v>30777726033</v>
      </c>
      <c r="D22" s="11" t="s">
        <v>97</v>
      </c>
      <c r="E22" s="11">
        <v>316.62</v>
      </c>
      <c r="F22" s="11">
        <v>3221</v>
      </c>
      <c r="G22" s="13" t="s">
        <v>35</v>
      </c>
    </row>
    <row r="23" spans="2:7" x14ac:dyDescent="0.25">
      <c r="B23" s="9" t="s">
        <v>103</v>
      </c>
      <c r="C23" s="11">
        <v>27566638716</v>
      </c>
      <c r="D23" s="11" t="s">
        <v>104</v>
      </c>
      <c r="E23" s="11">
        <v>126</v>
      </c>
      <c r="F23" s="11">
        <v>3221</v>
      </c>
      <c r="G23" s="13" t="s">
        <v>35</v>
      </c>
    </row>
    <row r="24" spans="2:7" x14ac:dyDescent="0.25">
      <c r="B24" s="9" t="s">
        <v>110</v>
      </c>
      <c r="C24" s="11">
        <v>72699018792</v>
      </c>
      <c r="D24" s="11" t="s">
        <v>46</v>
      </c>
      <c r="E24" s="11">
        <v>126.07</v>
      </c>
      <c r="F24" s="11">
        <v>3221</v>
      </c>
      <c r="G24" s="13" t="s">
        <v>35</v>
      </c>
    </row>
    <row r="25" spans="2:7" x14ac:dyDescent="0.25">
      <c r="B25" s="9" t="s">
        <v>128</v>
      </c>
      <c r="C25" s="11">
        <v>64729046835</v>
      </c>
      <c r="D25" s="11" t="s">
        <v>49</v>
      </c>
      <c r="E25" s="11">
        <v>135</v>
      </c>
      <c r="F25" s="11">
        <v>3221</v>
      </c>
      <c r="G25" s="13" t="s">
        <v>35</v>
      </c>
    </row>
    <row r="26" spans="2:7" x14ac:dyDescent="0.25">
      <c r="B26" s="9" t="s">
        <v>139</v>
      </c>
      <c r="C26" s="11">
        <v>70254553621</v>
      </c>
      <c r="D26" s="11" t="s">
        <v>66</v>
      </c>
      <c r="E26" s="11">
        <v>571.01</v>
      </c>
      <c r="F26" s="11">
        <v>3221</v>
      </c>
      <c r="G26" s="13" t="s">
        <v>35</v>
      </c>
    </row>
    <row r="27" spans="2:7" x14ac:dyDescent="0.25">
      <c r="B27" s="9" t="s">
        <v>135</v>
      </c>
      <c r="C27" s="11">
        <v>27632998921</v>
      </c>
      <c r="D27" s="11" t="s">
        <v>136</v>
      </c>
      <c r="E27" s="11">
        <v>1196.3699999999999</v>
      </c>
      <c r="F27" s="11">
        <v>3221</v>
      </c>
      <c r="G27" s="13" t="s">
        <v>35</v>
      </c>
    </row>
    <row r="28" spans="2:7" x14ac:dyDescent="0.25">
      <c r="B28" s="9" t="s">
        <v>147</v>
      </c>
      <c r="C28" s="11">
        <v>75261823939</v>
      </c>
      <c r="D28" s="11" t="s">
        <v>49</v>
      </c>
      <c r="E28" s="11">
        <v>134.46</v>
      </c>
      <c r="F28" s="11">
        <v>3221</v>
      </c>
      <c r="G28" s="13" t="s">
        <v>35</v>
      </c>
    </row>
    <row r="29" spans="2:7" x14ac:dyDescent="0.25">
      <c r="B29" s="9" t="s">
        <v>151</v>
      </c>
      <c r="C29" s="11">
        <v>49538645635</v>
      </c>
      <c r="D29" s="11" t="s">
        <v>46</v>
      </c>
      <c r="E29" s="11">
        <v>441.5</v>
      </c>
      <c r="F29" s="11">
        <v>3221</v>
      </c>
      <c r="G29" s="13" t="s">
        <v>35</v>
      </c>
    </row>
    <row r="30" spans="2:7" ht="15.75" thickBot="1" x14ac:dyDescent="0.3">
      <c r="B30" s="46"/>
      <c r="C30" s="47"/>
      <c r="D30" s="15" t="s">
        <v>19</v>
      </c>
      <c r="E30" s="24">
        <f>SUM(E16:E29)</f>
        <v>6321.28</v>
      </c>
      <c r="F30" s="15">
        <v>3221</v>
      </c>
      <c r="G30" s="25" t="s">
        <v>24</v>
      </c>
    </row>
    <row r="31" spans="2:7" x14ac:dyDescent="0.25">
      <c r="B31" s="6" t="s">
        <v>61</v>
      </c>
      <c r="C31" s="28">
        <v>63073332379</v>
      </c>
      <c r="D31" s="28" t="s">
        <v>49</v>
      </c>
      <c r="E31" s="28">
        <v>1973.93</v>
      </c>
      <c r="F31" s="28">
        <v>3223</v>
      </c>
      <c r="G31" s="12" t="s">
        <v>7</v>
      </c>
    </row>
    <row r="32" spans="2:7" x14ac:dyDescent="0.25">
      <c r="B32" s="9" t="s">
        <v>63</v>
      </c>
      <c r="C32" s="11">
        <v>99393766301</v>
      </c>
      <c r="D32" s="11" t="s">
        <v>46</v>
      </c>
      <c r="E32" s="11">
        <v>429.99</v>
      </c>
      <c r="F32" s="11">
        <v>3223</v>
      </c>
      <c r="G32" s="13" t="s">
        <v>7</v>
      </c>
    </row>
    <row r="33" spans="2:7" x14ac:dyDescent="0.25">
      <c r="B33" s="9" t="s">
        <v>84</v>
      </c>
      <c r="C33" s="11">
        <v>75550985023</v>
      </c>
      <c r="D33" s="11" t="s">
        <v>49</v>
      </c>
      <c r="E33" s="11">
        <v>2152.5</v>
      </c>
      <c r="F33" s="11">
        <v>3223</v>
      </c>
      <c r="G33" s="13"/>
    </row>
    <row r="34" spans="2:7" ht="15.75" thickBot="1" x14ac:dyDescent="0.3">
      <c r="B34" s="46"/>
      <c r="C34" s="47"/>
      <c r="D34" s="15" t="s">
        <v>19</v>
      </c>
      <c r="E34" s="24">
        <f>SUM(E31:E33)</f>
        <v>4556.42</v>
      </c>
      <c r="F34" s="15">
        <v>3223</v>
      </c>
      <c r="G34" s="25" t="s">
        <v>7</v>
      </c>
    </row>
    <row r="35" spans="2:7" x14ac:dyDescent="0.25">
      <c r="B35" s="6" t="s">
        <v>75</v>
      </c>
      <c r="C35" s="28">
        <v>11374156664</v>
      </c>
      <c r="D35" s="28" t="s">
        <v>76</v>
      </c>
      <c r="E35" s="28">
        <v>23.5</v>
      </c>
      <c r="F35" s="28">
        <v>3224</v>
      </c>
      <c r="G35" s="12" t="s">
        <v>36</v>
      </c>
    </row>
    <row r="36" spans="2:7" x14ac:dyDescent="0.25">
      <c r="B36" s="9" t="s">
        <v>94</v>
      </c>
      <c r="C36" s="11">
        <v>73660371074</v>
      </c>
      <c r="D36" s="11" t="s">
        <v>76</v>
      </c>
      <c r="E36" s="11">
        <v>84.5</v>
      </c>
      <c r="F36" s="11">
        <v>3224</v>
      </c>
      <c r="G36" s="13" t="s">
        <v>36</v>
      </c>
    </row>
    <row r="37" spans="2:7" ht="15.75" thickBot="1" x14ac:dyDescent="0.3">
      <c r="B37" s="52"/>
      <c r="C37" s="54"/>
      <c r="D37" s="15" t="s">
        <v>19</v>
      </c>
      <c r="E37" s="24">
        <f>SUM(E35:E36)</f>
        <v>108</v>
      </c>
      <c r="F37" s="15">
        <v>3224</v>
      </c>
      <c r="G37" s="25" t="s">
        <v>25</v>
      </c>
    </row>
    <row r="38" spans="2:7" x14ac:dyDescent="0.25">
      <c r="B38" s="6" t="s">
        <v>50</v>
      </c>
      <c r="C38" s="28">
        <v>22941908592</v>
      </c>
      <c r="D38" s="28" t="s">
        <v>49</v>
      </c>
      <c r="E38" s="28">
        <v>625.5</v>
      </c>
      <c r="F38" s="28">
        <v>3225</v>
      </c>
      <c r="G38" s="12" t="s">
        <v>11</v>
      </c>
    </row>
    <row r="39" spans="2:7" x14ac:dyDescent="0.25">
      <c r="B39" s="9" t="s">
        <v>94</v>
      </c>
      <c r="C39" s="11">
        <v>73660371074</v>
      </c>
      <c r="D39" s="11" t="s">
        <v>76</v>
      </c>
      <c r="E39" s="11">
        <v>87.13</v>
      </c>
      <c r="F39" s="11">
        <v>3225</v>
      </c>
      <c r="G39" s="13" t="s">
        <v>11</v>
      </c>
    </row>
    <row r="40" spans="2:7" x14ac:dyDescent="0.25">
      <c r="B40" s="9" t="s">
        <v>138</v>
      </c>
      <c r="C40" s="11">
        <v>75909864510</v>
      </c>
      <c r="D40" s="11" t="s">
        <v>49</v>
      </c>
      <c r="E40" s="11">
        <v>1675</v>
      </c>
      <c r="F40" s="11">
        <v>3225</v>
      </c>
      <c r="G40" s="13" t="s">
        <v>11</v>
      </c>
    </row>
    <row r="41" spans="2:7" x14ac:dyDescent="0.25">
      <c r="B41" s="9" t="s">
        <v>154</v>
      </c>
      <c r="C41" s="11">
        <v>74228338976</v>
      </c>
      <c r="D41" s="11" t="s">
        <v>49</v>
      </c>
      <c r="E41" s="11">
        <v>950.31</v>
      </c>
      <c r="F41" s="11">
        <v>3225</v>
      </c>
      <c r="G41" s="13" t="s">
        <v>11</v>
      </c>
    </row>
    <row r="42" spans="2:7" ht="15.75" thickBot="1" x14ac:dyDescent="0.3">
      <c r="B42" s="52"/>
      <c r="C42" s="54"/>
      <c r="D42" s="15" t="s">
        <v>19</v>
      </c>
      <c r="E42" s="24">
        <f>SUM(E38:E41)</f>
        <v>3337.94</v>
      </c>
      <c r="F42" s="15">
        <v>3225</v>
      </c>
      <c r="G42" s="25" t="s">
        <v>11</v>
      </c>
    </row>
    <row r="43" spans="2:7" ht="13.9" customHeight="1" x14ac:dyDescent="0.25">
      <c r="B43" s="6" t="s">
        <v>122</v>
      </c>
      <c r="C43" s="28">
        <v>94859931663</v>
      </c>
      <c r="D43" s="28" t="s">
        <v>104</v>
      </c>
      <c r="E43" s="28">
        <v>59.99</v>
      </c>
      <c r="F43" s="28">
        <v>3227</v>
      </c>
      <c r="G43" s="12" t="s">
        <v>43</v>
      </c>
    </row>
    <row r="44" spans="2:7" ht="15.75" thickBot="1" x14ac:dyDescent="0.3">
      <c r="B44" s="39"/>
      <c r="C44" s="40"/>
      <c r="D44" s="15"/>
      <c r="E44" s="24">
        <f>E43</f>
        <v>59.99</v>
      </c>
      <c r="F44" s="15">
        <v>3227</v>
      </c>
      <c r="G44" s="29" t="s">
        <v>43</v>
      </c>
    </row>
    <row r="45" spans="2:7" x14ac:dyDescent="0.25">
      <c r="B45" s="6" t="s">
        <v>60</v>
      </c>
      <c r="C45" s="28">
        <v>87311810356</v>
      </c>
      <c r="D45" s="28" t="s">
        <v>46</v>
      </c>
      <c r="E45" s="28">
        <v>401.89</v>
      </c>
      <c r="F45" s="28">
        <v>3231</v>
      </c>
      <c r="G45" s="12" t="s">
        <v>34</v>
      </c>
    </row>
    <row r="46" spans="2:7" ht="13.9" customHeight="1" x14ac:dyDescent="0.25">
      <c r="B46" s="9" t="s">
        <v>64</v>
      </c>
      <c r="C46" s="11">
        <v>81793146560</v>
      </c>
      <c r="D46" s="11" t="s">
        <v>49</v>
      </c>
      <c r="E46" s="11">
        <v>5.31</v>
      </c>
      <c r="F46" s="11">
        <v>3231</v>
      </c>
      <c r="G46" s="13" t="s">
        <v>34</v>
      </c>
    </row>
    <row r="47" spans="2:7" x14ac:dyDescent="0.25">
      <c r="B47" s="9" t="s">
        <v>89</v>
      </c>
      <c r="C47" s="11">
        <v>33537012235</v>
      </c>
      <c r="D47" s="11" t="s">
        <v>90</v>
      </c>
      <c r="E47" s="11">
        <v>1100</v>
      </c>
      <c r="F47" s="11">
        <v>3231</v>
      </c>
      <c r="G47" s="13" t="s">
        <v>34</v>
      </c>
    </row>
    <row r="48" spans="2:7" x14ac:dyDescent="0.25">
      <c r="B48" s="9" t="s">
        <v>130</v>
      </c>
      <c r="C48" s="11">
        <v>70133616033</v>
      </c>
      <c r="D48" s="11" t="s">
        <v>49</v>
      </c>
      <c r="E48" s="11">
        <v>750.54</v>
      </c>
      <c r="F48" s="11">
        <v>3231</v>
      </c>
      <c r="G48" s="13" t="s">
        <v>34</v>
      </c>
    </row>
    <row r="49" spans="2:7" x14ac:dyDescent="0.25">
      <c r="B49" s="9" t="s">
        <v>132</v>
      </c>
      <c r="C49" s="11">
        <v>90228031373</v>
      </c>
      <c r="D49" s="11" t="s">
        <v>46</v>
      </c>
      <c r="E49" s="11">
        <v>1937.5</v>
      </c>
      <c r="F49" s="11">
        <v>3231</v>
      </c>
      <c r="G49" s="13" t="s">
        <v>34</v>
      </c>
    </row>
    <row r="50" spans="2:7" x14ac:dyDescent="0.25">
      <c r="B50" s="9" t="s">
        <v>137</v>
      </c>
      <c r="C50" s="11">
        <v>46358892368</v>
      </c>
      <c r="D50" s="11" t="s">
        <v>83</v>
      </c>
      <c r="E50" s="11">
        <v>1300</v>
      </c>
      <c r="F50" s="11">
        <v>3231</v>
      </c>
      <c r="G50" s="13" t="s">
        <v>34</v>
      </c>
    </row>
    <row r="51" spans="2:7" ht="15.75" thickBot="1" x14ac:dyDescent="0.3">
      <c r="B51" s="46"/>
      <c r="C51" s="47"/>
      <c r="D51" s="15" t="s">
        <v>19</v>
      </c>
      <c r="E51" s="24">
        <f>SUM(E45:E50)</f>
        <v>5495.24</v>
      </c>
      <c r="F51" s="15">
        <v>3231</v>
      </c>
      <c r="G51" s="25" t="s">
        <v>26</v>
      </c>
    </row>
    <row r="52" spans="2:7" x14ac:dyDescent="0.25">
      <c r="B52" s="6" t="s">
        <v>54</v>
      </c>
      <c r="C52" s="28">
        <v>50549589019</v>
      </c>
      <c r="D52" s="28" t="s">
        <v>46</v>
      </c>
      <c r="E52" s="28">
        <v>1470</v>
      </c>
      <c r="F52" s="28">
        <v>3232</v>
      </c>
      <c r="G52" s="12" t="s">
        <v>41</v>
      </c>
    </row>
    <row r="53" spans="2:7" x14ac:dyDescent="0.25">
      <c r="B53" s="9" t="s">
        <v>67</v>
      </c>
      <c r="C53" s="11">
        <v>82266510597</v>
      </c>
      <c r="D53" s="11" t="s">
        <v>46</v>
      </c>
      <c r="E53" s="11">
        <v>655.30999999999995</v>
      </c>
      <c r="F53" s="11">
        <v>3232</v>
      </c>
      <c r="G53" s="27" t="s">
        <v>41</v>
      </c>
    </row>
    <row r="54" spans="2:7" x14ac:dyDescent="0.25">
      <c r="B54" s="9" t="s">
        <v>82</v>
      </c>
      <c r="C54" s="11">
        <v>61801740323</v>
      </c>
      <c r="D54" s="11" t="s">
        <v>83</v>
      </c>
      <c r="E54" s="11">
        <v>660</v>
      </c>
      <c r="F54" s="11">
        <v>3232</v>
      </c>
      <c r="G54" s="13" t="s">
        <v>41</v>
      </c>
    </row>
    <row r="55" spans="2:7" x14ac:dyDescent="0.25">
      <c r="B55" s="9" t="s">
        <v>92</v>
      </c>
      <c r="C55" s="11">
        <v>75262413415</v>
      </c>
      <c r="D55" s="11" t="s">
        <v>46</v>
      </c>
      <c r="E55" s="11">
        <v>585</v>
      </c>
      <c r="F55" s="11">
        <v>3232</v>
      </c>
      <c r="G55" s="13"/>
    </row>
    <row r="56" spans="2:7" x14ac:dyDescent="0.25">
      <c r="B56" s="9" t="s">
        <v>98</v>
      </c>
      <c r="C56" s="11">
        <v>45613787772</v>
      </c>
      <c r="D56" s="11" t="s">
        <v>99</v>
      </c>
      <c r="E56" s="11">
        <v>525</v>
      </c>
      <c r="F56" s="11">
        <v>3232</v>
      </c>
      <c r="G56" s="13" t="s">
        <v>41</v>
      </c>
    </row>
    <row r="57" spans="2:7" x14ac:dyDescent="0.25">
      <c r="B57" s="9" t="s">
        <v>100</v>
      </c>
      <c r="C57" s="11">
        <v>2901606720</v>
      </c>
      <c r="D57" s="11" t="s">
        <v>46</v>
      </c>
      <c r="E57" s="11">
        <v>68.84</v>
      </c>
      <c r="F57" s="11">
        <v>3232</v>
      </c>
      <c r="G57" s="13" t="s">
        <v>41</v>
      </c>
    </row>
    <row r="58" spans="2:7" x14ac:dyDescent="0.25">
      <c r="B58" s="9" t="s">
        <v>120</v>
      </c>
      <c r="C58" s="11">
        <v>17177386724</v>
      </c>
      <c r="D58" s="11" t="s">
        <v>121</v>
      </c>
      <c r="E58" s="11">
        <v>806.25</v>
      </c>
      <c r="F58" s="11">
        <v>3232</v>
      </c>
      <c r="G58" s="13" t="s">
        <v>41</v>
      </c>
    </row>
    <row r="59" spans="2:7" x14ac:dyDescent="0.25">
      <c r="B59" s="9" t="s">
        <v>124</v>
      </c>
      <c r="C59" s="11">
        <v>33542701027</v>
      </c>
      <c r="D59" s="11" t="s">
        <v>125</v>
      </c>
      <c r="E59" s="11">
        <v>199.06</v>
      </c>
      <c r="F59" s="11">
        <v>3232</v>
      </c>
      <c r="G59" s="13" t="s">
        <v>41</v>
      </c>
    </row>
    <row r="60" spans="2:7" x14ac:dyDescent="0.25">
      <c r="B60" s="9" t="s">
        <v>126</v>
      </c>
      <c r="C60" s="11">
        <v>39613943859</v>
      </c>
      <c r="D60" s="11" t="s">
        <v>127</v>
      </c>
      <c r="E60" s="11">
        <v>437.5</v>
      </c>
      <c r="F60" s="11">
        <v>3232</v>
      </c>
      <c r="G60" s="13" t="s">
        <v>41</v>
      </c>
    </row>
    <row r="61" spans="2:7" ht="15.75" thickBot="1" x14ac:dyDescent="0.3">
      <c r="B61" s="44"/>
      <c r="C61" s="45"/>
      <c r="D61" s="15"/>
      <c r="E61" s="24">
        <f>SUM(E52:E60)</f>
        <v>5406.96</v>
      </c>
      <c r="F61" s="15">
        <v>3232</v>
      </c>
      <c r="G61" s="25" t="s">
        <v>41</v>
      </c>
    </row>
    <row r="62" spans="2:7" x14ac:dyDescent="0.25">
      <c r="B62" s="6" t="s">
        <v>52</v>
      </c>
      <c r="C62" s="28">
        <v>64546066176</v>
      </c>
      <c r="D62" s="28" t="s">
        <v>49</v>
      </c>
      <c r="E62" s="28">
        <v>258.5</v>
      </c>
      <c r="F62" s="28">
        <v>3233</v>
      </c>
      <c r="G62" s="12" t="s">
        <v>33</v>
      </c>
    </row>
    <row r="63" spans="2:7" x14ac:dyDescent="0.25">
      <c r="B63" s="9" t="s">
        <v>53</v>
      </c>
      <c r="C63" s="11">
        <v>44110106406</v>
      </c>
      <c r="D63" s="11" t="s">
        <v>46</v>
      </c>
      <c r="E63" s="11">
        <v>606.88</v>
      </c>
      <c r="F63" s="11">
        <v>3233</v>
      </c>
      <c r="G63" s="13" t="s">
        <v>33</v>
      </c>
    </row>
    <row r="64" spans="2:7" x14ac:dyDescent="0.25">
      <c r="B64" s="9" t="s">
        <v>143</v>
      </c>
      <c r="C64" s="11">
        <v>57617062240</v>
      </c>
      <c r="D64" s="11" t="s">
        <v>46</v>
      </c>
      <c r="E64" s="11">
        <v>480</v>
      </c>
      <c r="F64" s="11">
        <v>3233</v>
      </c>
      <c r="G64" s="13" t="s">
        <v>33</v>
      </c>
    </row>
    <row r="65" spans="2:7" x14ac:dyDescent="0.25">
      <c r="B65" s="9" t="s">
        <v>71</v>
      </c>
      <c r="C65" s="11">
        <v>59072650925</v>
      </c>
      <c r="D65" s="11" t="s">
        <v>72</v>
      </c>
      <c r="E65" s="11">
        <v>594.63</v>
      </c>
      <c r="F65" s="11">
        <v>3233</v>
      </c>
      <c r="G65" s="13" t="s">
        <v>33</v>
      </c>
    </row>
    <row r="66" spans="2:7" ht="15.75" thickBot="1" x14ac:dyDescent="0.3">
      <c r="B66" s="52"/>
      <c r="C66" s="54"/>
      <c r="D66" s="15" t="s">
        <v>19</v>
      </c>
      <c r="E66" s="24">
        <f>SUM(E62:E65)</f>
        <v>1940.0100000000002</v>
      </c>
      <c r="F66" s="15">
        <v>3233</v>
      </c>
      <c r="G66" s="25" t="s">
        <v>27</v>
      </c>
    </row>
    <row r="67" spans="2:7" x14ac:dyDescent="0.25">
      <c r="B67" s="6" t="s">
        <v>47</v>
      </c>
      <c r="C67" s="28">
        <v>54382731928</v>
      </c>
      <c r="D67" s="28" t="s">
        <v>46</v>
      </c>
      <c r="E67" s="28">
        <v>496.06</v>
      </c>
      <c r="F67" s="28">
        <v>3234</v>
      </c>
      <c r="G67" s="12" t="s">
        <v>4</v>
      </c>
    </row>
    <row r="68" spans="2:7" x14ac:dyDescent="0.25">
      <c r="B68" s="9" t="s">
        <v>57</v>
      </c>
      <c r="C68" s="11">
        <v>80805858278</v>
      </c>
      <c r="D68" s="11" t="s">
        <v>46</v>
      </c>
      <c r="E68" s="11">
        <v>7.54</v>
      </c>
      <c r="F68" s="11">
        <v>3234</v>
      </c>
      <c r="G68" s="13" t="s">
        <v>4</v>
      </c>
    </row>
    <row r="69" spans="2:7" x14ac:dyDescent="0.25">
      <c r="B69" s="9" t="s">
        <v>62</v>
      </c>
      <c r="C69" s="11">
        <v>6531901714</v>
      </c>
      <c r="D69" s="11" t="s">
        <v>46</v>
      </c>
      <c r="E69" s="11">
        <v>663.18</v>
      </c>
      <c r="F69" s="11">
        <v>3234</v>
      </c>
      <c r="G69" s="13" t="s">
        <v>4</v>
      </c>
    </row>
    <row r="70" spans="2:7" x14ac:dyDescent="0.25">
      <c r="B70" s="9" t="s">
        <v>73</v>
      </c>
      <c r="C70" s="11">
        <v>13269963589</v>
      </c>
      <c r="D70" s="11" t="s">
        <v>74</v>
      </c>
      <c r="E70" s="11">
        <v>66.67</v>
      </c>
      <c r="F70" s="11">
        <v>3234</v>
      </c>
      <c r="G70" s="13" t="s">
        <v>4</v>
      </c>
    </row>
    <row r="71" spans="2:7" x14ac:dyDescent="0.25">
      <c r="B71" s="9" t="s">
        <v>78</v>
      </c>
      <c r="C71" s="11">
        <v>7969842379</v>
      </c>
      <c r="D71" s="11" t="s">
        <v>79</v>
      </c>
      <c r="E71" s="11">
        <v>26.01</v>
      </c>
      <c r="F71" s="11">
        <v>3234</v>
      </c>
      <c r="G71" s="13" t="s">
        <v>4</v>
      </c>
    </row>
    <row r="72" spans="2:7" x14ac:dyDescent="0.25">
      <c r="B72" s="9" t="s">
        <v>81</v>
      </c>
      <c r="C72" s="11">
        <v>3455963475</v>
      </c>
      <c r="D72" s="11" t="s">
        <v>79</v>
      </c>
      <c r="E72" s="11">
        <v>104.08</v>
      </c>
      <c r="F72" s="11">
        <v>3234</v>
      </c>
      <c r="G72" s="13" t="s">
        <v>4</v>
      </c>
    </row>
    <row r="73" spans="2:7" x14ac:dyDescent="0.25">
      <c r="B73" s="9" t="s">
        <v>101</v>
      </c>
      <c r="C73" s="11">
        <v>40531374434</v>
      </c>
      <c r="D73" s="11" t="s">
        <v>102</v>
      </c>
      <c r="E73" s="11">
        <v>415.26</v>
      </c>
      <c r="F73" s="11">
        <v>3234</v>
      </c>
      <c r="G73" s="13" t="s">
        <v>4</v>
      </c>
    </row>
    <row r="74" spans="2:7" ht="15.75" thickBot="1" x14ac:dyDescent="0.3">
      <c r="B74" s="39"/>
      <c r="C74" s="40"/>
      <c r="D74" s="15" t="s">
        <v>19</v>
      </c>
      <c r="E74" s="24">
        <f>SUM(E67:E73)</f>
        <v>1778.8</v>
      </c>
      <c r="F74" s="15">
        <v>3234</v>
      </c>
      <c r="G74" s="25" t="s">
        <v>4</v>
      </c>
    </row>
    <row r="75" spans="2:7" x14ac:dyDescent="0.25">
      <c r="B75" s="6" t="s">
        <v>65</v>
      </c>
      <c r="C75" s="28">
        <v>48579920776</v>
      </c>
      <c r="D75" s="28" t="s">
        <v>66</v>
      </c>
      <c r="E75" s="28">
        <v>1858.32</v>
      </c>
      <c r="F75" s="28">
        <v>3235</v>
      </c>
      <c r="G75" s="12" t="s">
        <v>32</v>
      </c>
    </row>
    <row r="76" spans="2:7" x14ac:dyDescent="0.25">
      <c r="B76" s="9" t="s">
        <v>85</v>
      </c>
      <c r="C76" s="11">
        <v>40587360933</v>
      </c>
      <c r="D76" s="11" t="s">
        <v>86</v>
      </c>
      <c r="E76" s="11">
        <v>1250</v>
      </c>
      <c r="F76" s="11">
        <v>3235</v>
      </c>
      <c r="G76" s="13" t="s">
        <v>32</v>
      </c>
    </row>
    <row r="77" spans="2:7" x14ac:dyDescent="0.25">
      <c r="B77" s="9" t="s">
        <v>129</v>
      </c>
      <c r="C77" s="11">
        <v>3850982961</v>
      </c>
      <c r="D77" s="11" t="s">
        <v>66</v>
      </c>
      <c r="E77" s="11">
        <v>15050.76</v>
      </c>
      <c r="F77" s="11">
        <v>3235</v>
      </c>
      <c r="G77" s="13" t="s">
        <v>32</v>
      </c>
    </row>
    <row r="78" spans="2:7" x14ac:dyDescent="0.25">
      <c r="B78" s="9" t="s">
        <v>131</v>
      </c>
      <c r="C78" s="11"/>
      <c r="D78" s="11" t="s">
        <v>46</v>
      </c>
      <c r="E78" s="11">
        <v>125</v>
      </c>
      <c r="F78" s="11">
        <v>3235</v>
      </c>
      <c r="G78" s="13" t="s">
        <v>32</v>
      </c>
    </row>
    <row r="79" spans="2:7" x14ac:dyDescent="0.25">
      <c r="B79" s="9" t="s">
        <v>47</v>
      </c>
      <c r="C79" s="11">
        <v>54382731928</v>
      </c>
      <c r="D79" s="11" t="s">
        <v>46</v>
      </c>
      <c r="E79" s="11">
        <v>3653.72</v>
      </c>
      <c r="F79" s="11">
        <v>3235</v>
      </c>
      <c r="G79" s="13" t="s">
        <v>32</v>
      </c>
    </row>
    <row r="80" spans="2:7" ht="15.75" thickBot="1" x14ac:dyDescent="0.3">
      <c r="B80" s="52"/>
      <c r="C80" s="54"/>
      <c r="D80" s="15" t="s">
        <v>19</v>
      </c>
      <c r="E80" s="24">
        <f>SUM(E75:E79)</f>
        <v>21937.800000000003</v>
      </c>
      <c r="F80" s="15">
        <v>3235</v>
      </c>
      <c r="G80" s="25" t="s">
        <v>28</v>
      </c>
    </row>
    <row r="81" spans="2:7" x14ac:dyDescent="0.25">
      <c r="B81" s="6" t="s">
        <v>155</v>
      </c>
      <c r="C81" s="28">
        <v>10131674918</v>
      </c>
      <c r="D81" s="28" t="s">
        <v>156</v>
      </c>
      <c r="E81" s="28">
        <v>70</v>
      </c>
      <c r="F81" s="28">
        <v>3237</v>
      </c>
      <c r="G81" s="12" t="s">
        <v>31</v>
      </c>
    </row>
    <row r="82" spans="2:7" x14ac:dyDescent="0.25">
      <c r="B82" s="9" t="s">
        <v>45</v>
      </c>
      <c r="C82" s="11">
        <v>87500773013</v>
      </c>
      <c r="D82" s="11" t="s">
        <v>46</v>
      </c>
      <c r="E82" s="11">
        <v>3249.29</v>
      </c>
      <c r="F82" s="11">
        <v>3237</v>
      </c>
      <c r="G82" s="13" t="s">
        <v>31</v>
      </c>
    </row>
    <row r="83" spans="2:7" ht="15.75" thickBot="1" x14ac:dyDescent="0.3">
      <c r="B83" s="52"/>
      <c r="C83" s="54"/>
      <c r="D83" s="15" t="s">
        <v>19</v>
      </c>
      <c r="E83" s="24">
        <f>E82+E81</f>
        <v>3319.29</v>
      </c>
      <c r="F83" s="15">
        <v>3237</v>
      </c>
      <c r="G83" s="25" t="s">
        <v>29</v>
      </c>
    </row>
    <row r="84" spans="2:7" x14ac:dyDescent="0.25">
      <c r="B84" s="6" t="s">
        <v>48</v>
      </c>
      <c r="C84" s="28">
        <v>85821130368</v>
      </c>
      <c r="D84" s="28" t="s">
        <v>49</v>
      </c>
      <c r="E84" s="28">
        <v>144.76</v>
      </c>
      <c r="F84" s="28">
        <v>3238</v>
      </c>
      <c r="G84" s="12" t="s">
        <v>5</v>
      </c>
    </row>
    <row r="85" spans="2:7" x14ac:dyDescent="0.25">
      <c r="B85" s="9" t="s">
        <v>56</v>
      </c>
      <c r="C85" s="11">
        <v>46118101286</v>
      </c>
      <c r="D85" s="11" t="s">
        <v>46</v>
      </c>
      <c r="E85" s="11">
        <v>149.31</v>
      </c>
      <c r="F85" s="11">
        <v>3238</v>
      </c>
      <c r="G85" s="13" t="s">
        <v>5</v>
      </c>
    </row>
    <row r="86" spans="2:7" x14ac:dyDescent="0.25">
      <c r="B86" s="9" t="s">
        <v>91</v>
      </c>
      <c r="C86" s="11">
        <v>14654537073</v>
      </c>
      <c r="D86" s="11" t="s">
        <v>49</v>
      </c>
      <c r="E86" s="11">
        <v>218.55</v>
      </c>
      <c r="F86" s="11">
        <v>3238</v>
      </c>
      <c r="G86" s="13" t="s">
        <v>5</v>
      </c>
    </row>
    <row r="87" spans="2:7" ht="15.75" thickBot="1" x14ac:dyDescent="0.3">
      <c r="B87" s="52"/>
      <c r="C87" s="54"/>
      <c r="D87" s="15" t="s">
        <v>19</v>
      </c>
      <c r="E87" s="24">
        <f>SUM(E84:E86)</f>
        <v>512.62</v>
      </c>
      <c r="F87" s="30">
        <v>3238</v>
      </c>
      <c r="G87" s="25" t="s">
        <v>5</v>
      </c>
    </row>
    <row r="88" spans="2:7" x14ac:dyDescent="0.25">
      <c r="B88" s="6" t="s">
        <v>58</v>
      </c>
      <c r="C88" s="28">
        <v>63041633582</v>
      </c>
      <c r="D88" s="28" t="s">
        <v>59</v>
      </c>
      <c r="E88" s="28">
        <v>61.39</v>
      </c>
      <c r="F88" s="28">
        <v>3239</v>
      </c>
      <c r="G88" s="12" t="s">
        <v>6</v>
      </c>
    </row>
    <row r="89" spans="2:7" x14ac:dyDescent="0.25">
      <c r="B89" s="9" t="s">
        <v>88</v>
      </c>
      <c r="C89" s="11">
        <v>33679708526</v>
      </c>
      <c r="D89" s="11" t="s">
        <v>49</v>
      </c>
      <c r="E89" s="11">
        <v>114.95</v>
      </c>
      <c r="F89" s="11">
        <v>3239</v>
      </c>
      <c r="G89" s="13" t="s">
        <v>6</v>
      </c>
    </row>
    <row r="90" spans="2:7" x14ac:dyDescent="0.25">
      <c r="B90" s="9" t="s">
        <v>109</v>
      </c>
      <c r="C90" s="11">
        <v>6779162480</v>
      </c>
      <c r="D90" s="11" t="s">
        <v>46</v>
      </c>
      <c r="E90" s="11">
        <v>2090</v>
      </c>
      <c r="F90" s="11">
        <v>3239</v>
      </c>
      <c r="G90" s="13" t="s">
        <v>6</v>
      </c>
    </row>
    <row r="91" spans="2:7" x14ac:dyDescent="0.25">
      <c r="B91" s="9" t="s">
        <v>133</v>
      </c>
      <c r="C91" s="11">
        <v>35432268718</v>
      </c>
      <c r="D91" s="11" t="s">
        <v>83</v>
      </c>
      <c r="E91" s="11">
        <v>585</v>
      </c>
      <c r="F91" s="11">
        <v>3239</v>
      </c>
      <c r="G91" s="13" t="s">
        <v>6</v>
      </c>
    </row>
    <row r="92" spans="2:7" ht="15.75" thickBot="1" x14ac:dyDescent="0.3">
      <c r="B92" s="52"/>
      <c r="C92" s="54"/>
      <c r="D92" s="15" t="s">
        <v>19</v>
      </c>
      <c r="E92" s="24">
        <f>E88+E89+E90+E91</f>
        <v>2851.34</v>
      </c>
      <c r="F92" s="26">
        <v>3239</v>
      </c>
      <c r="G92" s="25" t="s">
        <v>6</v>
      </c>
    </row>
    <row r="93" spans="2:7" x14ac:dyDescent="0.25">
      <c r="B93" s="6" t="s">
        <v>111</v>
      </c>
      <c r="C93" s="28">
        <v>71883304715</v>
      </c>
      <c r="D93" s="28" t="s">
        <v>46</v>
      </c>
      <c r="E93" s="28">
        <v>330.5</v>
      </c>
      <c r="F93" s="28">
        <v>3293</v>
      </c>
      <c r="G93" s="12" t="s">
        <v>112</v>
      </c>
    </row>
    <row r="94" spans="2:7" x14ac:dyDescent="0.25">
      <c r="B94" s="9" t="s">
        <v>123</v>
      </c>
      <c r="C94" s="11">
        <v>62226620908</v>
      </c>
      <c r="D94" s="11" t="s">
        <v>49</v>
      </c>
      <c r="E94" s="11">
        <v>1520.59</v>
      </c>
      <c r="F94" s="11">
        <v>3293</v>
      </c>
      <c r="G94" s="13" t="s">
        <v>112</v>
      </c>
    </row>
    <row r="95" spans="2:7" x14ac:dyDescent="0.25">
      <c r="B95" s="9" t="s">
        <v>135</v>
      </c>
      <c r="C95" s="11">
        <v>27632998921</v>
      </c>
      <c r="D95" s="11" t="s">
        <v>136</v>
      </c>
      <c r="E95" s="11">
        <v>942</v>
      </c>
      <c r="F95" s="11">
        <v>3293</v>
      </c>
      <c r="G95" s="13" t="s">
        <v>112</v>
      </c>
    </row>
    <row r="96" spans="2:7" x14ac:dyDescent="0.25">
      <c r="B96" s="9" t="s">
        <v>157</v>
      </c>
      <c r="C96" s="11">
        <v>92461820938</v>
      </c>
      <c r="D96" s="11" t="s">
        <v>158</v>
      </c>
      <c r="E96" s="11">
        <v>715.2</v>
      </c>
      <c r="F96" s="11">
        <v>3293</v>
      </c>
      <c r="G96" s="13" t="s">
        <v>112</v>
      </c>
    </row>
    <row r="97" spans="2:7" ht="15.75" thickBot="1" x14ac:dyDescent="0.3">
      <c r="B97" s="39"/>
      <c r="C97" s="40"/>
      <c r="D97" s="15" t="s">
        <v>19</v>
      </c>
      <c r="E97" s="24">
        <f>SUM(E93:E96)</f>
        <v>3508.29</v>
      </c>
      <c r="F97" s="30">
        <v>3293</v>
      </c>
      <c r="G97" s="29" t="s">
        <v>112</v>
      </c>
    </row>
    <row r="98" spans="2:7" x14ac:dyDescent="0.25">
      <c r="B98" s="6" t="s">
        <v>68</v>
      </c>
      <c r="C98" s="28">
        <v>99947716440</v>
      </c>
      <c r="D98" s="28" t="s">
        <v>46</v>
      </c>
      <c r="E98" s="28">
        <v>298.64999999999998</v>
      </c>
      <c r="F98" s="28">
        <v>3299</v>
      </c>
      <c r="G98" s="12" t="s">
        <v>8</v>
      </c>
    </row>
    <row r="99" spans="2:7" x14ac:dyDescent="0.25">
      <c r="B99" s="9" t="s">
        <v>159</v>
      </c>
      <c r="C99" s="11">
        <v>73615548626</v>
      </c>
      <c r="D99" s="11" t="s">
        <v>86</v>
      </c>
      <c r="E99" s="11">
        <v>1938.5</v>
      </c>
      <c r="F99" s="11">
        <v>3299</v>
      </c>
      <c r="G99" s="13" t="s">
        <v>8</v>
      </c>
    </row>
    <row r="100" spans="2:7" ht="15.75" thickBot="1" x14ac:dyDescent="0.3">
      <c r="B100" s="52"/>
      <c r="C100" s="54"/>
      <c r="D100" s="15" t="s">
        <v>19</v>
      </c>
      <c r="E100" s="24">
        <f>E98+E99</f>
        <v>2237.15</v>
      </c>
      <c r="F100" s="26">
        <v>3299</v>
      </c>
      <c r="G100" s="25" t="s">
        <v>30</v>
      </c>
    </row>
    <row r="101" spans="2:7" x14ac:dyDescent="0.25">
      <c r="B101" s="6" t="s">
        <v>116</v>
      </c>
      <c r="C101" s="28">
        <v>23057039320</v>
      </c>
      <c r="D101" s="28" t="s">
        <v>46</v>
      </c>
      <c r="E101" s="28">
        <v>206.31</v>
      </c>
      <c r="F101" s="28">
        <v>3431</v>
      </c>
      <c r="G101" s="12" t="s">
        <v>9</v>
      </c>
    </row>
    <row r="102" spans="2:7" ht="15.75" thickBot="1" x14ac:dyDescent="0.3">
      <c r="B102" s="43"/>
      <c r="C102" s="40"/>
      <c r="D102" s="15" t="s">
        <v>19</v>
      </c>
      <c r="E102" s="30">
        <f>E101</f>
        <v>206.31</v>
      </c>
      <c r="F102" s="30">
        <v>3431</v>
      </c>
      <c r="G102" s="29" t="s">
        <v>9</v>
      </c>
    </row>
    <row r="103" spans="2:7" x14ac:dyDescent="0.25">
      <c r="B103" s="6" t="s">
        <v>144</v>
      </c>
      <c r="C103" s="28">
        <v>21523879111</v>
      </c>
      <c r="D103" s="28" t="s">
        <v>145</v>
      </c>
      <c r="E103" s="28">
        <v>3819.75</v>
      </c>
      <c r="F103" s="28">
        <v>4221</v>
      </c>
      <c r="G103" s="12" t="s">
        <v>55</v>
      </c>
    </row>
    <row r="104" spans="2:7" x14ac:dyDescent="0.25">
      <c r="B104" s="9" t="s">
        <v>148</v>
      </c>
      <c r="C104" s="11">
        <v>9596549428</v>
      </c>
      <c r="D104" s="11" t="s">
        <v>79</v>
      </c>
      <c r="E104" s="11">
        <v>2737.5</v>
      </c>
      <c r="F104" s="11">
        <v>4221</v>
      </c>
      <c r="G104" s="13" t="s">
        <v>55</v>
      </c>
    </row>
    <row r="105" spans="2:7" ht="16.5" customHeight="1" x14ac:dyDescent="0.25">
      <c r="B105" s="9" t="s">
        <v>54</v>
      </c>
      <c r="C105" s="11">
        <v>50549589019</v>
      </c>
      <c r="D105" s="11" t="s">
        <v>46</v>
      </c>
      <c r="E105" s="11">
        <v>5115</v>
      </c>
      <c r="F105" s="11">
        <v>4221</v>
      </c>
      <c r="G105" s="13" t="s">
        <v>55</v>
      </c>
    </row>
    <row r="106" spans="2:7" ht="15.75" thickBot="1" x14ac:dyDescent="0.3">
      <c r="B106" s="39"/>
      <c r="C106" s="40"/>
      <c r="D106" s="15" t="s">
        <v>19</v>
      </c>
      <c r="E106" s="24">
        <f>E105+E104+E103</f>
        <v>11672.25</v>
      </c>
      <c r="F106" s="30">
        <v>4221</v>
      </c>
      <c r="G106" s="29" t="s">
        <v>55</v>
      </c>
    </row>
    <row r="107" spans="2:7" x14ac:dyDescent="0.25">
      <c r="B107" s="6" t="s">
        <v>106</v>
      </c>
      <c r="C107" s="28">
        <v>32614011568</v>
      </c>
      <c r="D107" s="28" t="s">
        <v>107</v>
      </c>
      <c r="E107" s="28">
        <v>1539.98</v>
      </c>
      <c r="F107" s="28">
        <v>4222</v>
      </c>
      <c r="G107" s="12" t="s">
        <v>108</v>
      </c>
    </row>
    <row r="108" spans="2:7" ht="15.75" thickBot="1" x14ac:dyDescent="0.3">
      <c r="B108" s="39"/>
      <c r="C108" s="40"/>
      <c r="D108" s="15" t="s">
        <v>19</v>
      </c>
      <c r="E108" s="24">
        <f>E107</f>
        <v>1539.98</v>
      </c>
      <c r="F108" s="30">
        <v>4222</v>
      </c>
      <c r="G108" s="29" t="s">
        <v>108</v>
      </c>
    </row>
    <row r="109" spans="2:7" x14ac:dyDescent="0.25">
      <c r="B109" s="6" t="s">
        <v>140</v>
      </c>
      <c r="C109" s="28">
        <v>9653579639</v>
      </c>
      <c r="D109" s="28" t="s">
        <v>141</v>
      </c>
      <c r="E109" s="28">
        <v>1887.5</v>
      </c>
      <c r="F109" s="28">
        <v>4223</v>
      </c>
      <c r="G109" s="12" t="s">
        <v>142</v>
      </c>
    </row>
    <row r="110" spans="2:7" x14ac:dyDescent="0.25">
      <c r="B110" s="9" t="s">
        <v>146</v>
      </c>
      <c r="C110" s="11">
        <v>88705822634</v>
      </c>
      <c r="D110" s="11" t="s">
        <v>70</v>
      </c>
      <c r="E110" s="11">
        <v>1749.38</v>
      </c>
      <c r="F110" s="11">
        <v>4223</v>
      </c>
      <c r="G110" s="13" t="s">
        <v>142</v>
      </c>
    </row>
    <row r="111" spans="2:7" ht="15.75" thickBot="1" x14ac:dyDescent="0.3">
      <c r="B111" s="39"/>
      <c r="C111" s="40"/>
      <c r="D111" s="15" t="s">
        <v>19</v>
      </c>
      <c r="E111" s="24">
        <f>E109+E110</f>
        <v>3636.88</v>
      </c>
      <c r="F111" s="30">
        <v>4223</v>
      </c>
      <c r="G111" s="29" t="s">
        <v>142</v>
      </c>
    </row>
    <row r="112" spans="2:7" x14ac:dyDescent="0.25">
      <c r="B112" s="6" t="s">
        <v>50</v>
      </c>
      <c r="C112" s="28">
        <v>22941908592</v>
      </c>
      <c r="D112" s="28" t="s">
        <v>49</v>
      </c>
      <c r="E112" s="28">
        <v>1127.81</v>
      </c>
      <c r="F112" s="28">
        <v>4224</v>
      </c>
      <c r="G112" s="12" t="s">
        <v>51</v>
      </c>
    </row>
    <row r="113" spans="2:7" ht="15.75" thickBot="1" x14ac:dyDescent="0.3">
      <c r="B113" s="39"/>
      <c r="C113" s="40"/>
      <c r="D113" s="15" t="s">
        <v>18</v>
      </c>
      <c r="E113" s="24">
        <f>E112</f>
        <v>1127.81</v>
      </c>
      <c r="F113" s="30">
        <v>4224</v>
      </c>
      <c r="G113" s="29" t="s">
        <v>51</v>
      </c>
    </row>
    <row r="114" spans="2:7" x14ac:dyDescent="0.25">
      <c r="B114" s="6" t="s">
        <v>133</v>
      </c>
      <c r="C114" s="28">
        <v>35432268718</v>
      </c>
      <c r="D114" s="28" t="s">
        <v>83</v>
      </c>
      <c r="E114" s="28">
        <v>5578.13</v>
      </c>
      <c r="F114" s="28">
        <v>4227</v>
      </c>
      <c r="G114" s="12" t="s">
        <v>134</v>
      </c>
    </row>
    <row r="115" spans="2:7" x14ac:dyDescent="0.25">
      <c r="B115" s="9" t="s">
        <v>138</v>
      </c>
      <c r="C115" s="11">
        <v>75909864510</v>
      </c>
      <c r="D115" s="11" t="s">
        <v>49</v>
      </c>
      <c r="E115" s="11">
        <v>1187.5</v>
      </c>
      <c r="F115" s="11">
        <v>4227</v>
      </c>
      <c r="G115" s="13" t="s">
        <v>134</v>
      </c>
    </row>
    <row r="116" spans="2:7" ht="15.75" thickBot="1" x14ac:dyDescent="0.3">
      <c r="B116" s="39"/>
      <c r="C116" s="40"/>
      <c r="D116" s="15" t="s">
        <v>18</v>
      </c>
      <c r="E116" s="24">
        <f>E114+E115</f>
        <v>6765.63</v>
      </c>
      <c r="F116" s="30">
        <v>4227</v>
      </c>
      <c r="G116" s="29" t="s">
        <v>134</v>
      </c>
    </row>
    <row r="117" spans="2:7" x14ac:dyDescent="0.25">
      <c r="B117" s="6" t="s">
        <v>95</v>
      </c>
      <c r="C117" s="28">
        <v>76844168802</v>
      </c>
      <c r="D117" s="28" t="s">
        <v>49</v>
      </c>
      <c r="E117" s="28">
        <v>144</v>
      </c>
      <c r="F117" s="28">
        <v>4241</v>
      </c>
      <c r="G117" s="12" t="s">
        <v>42</v>
      </c>
    </row>
    <row r="118" spans="2:7" x14ac:dyDescent="0.25">
      <c r="B118" s="9" t="s">
        <v>105</v>
      </c>
      <c r="C118" s="11">
        <v>22473413844</v>
      </c>
      <c r="D118" s="11" t="s">
        <v>49</v>
      </c>
      <c r="E118" s="11">
        <v>161.38999999999999</v>
      </c>
      <c r="F118" s="11">
        <v>4241</v>
      </c>
      <c r="G118" s="13" t="s">
        <v>42</v>
      </c>
    </row>
    <row r="119" spans="2:7" x14ac:dyDescent="0.25">
      <c r="B119" s="9" t="s">
        <v>118</v>
      </c>
      <c r="C119" s="11">
        <v>50090625176</v>
      </c>
      <c r="D119" s="11" t="s">
        <v>49</v>
      </c>
      <c r="E119" s="11">
        <v>613.47</v>
      </c>
      <c r="F119" s="11">
        <v>4241</v>
      </c>
      <c r="G119" s="13" t="s">
        <v>42</v>
      </c>
    </row>
    <row r="120" spans="2:7" ht="15.75" thickBot="1" x14ac:dyDescent="0.3">
      <c r="B120" s="39"/>
      <c r="C120" s="40"/>
      <c r="D120" s="15"/>
      <c r="E120" s="24">
        <f>SUM(E117:E119)</f>
        <v>918.86</v>
      </c>
      <c r="F120" s="30">
        <v>4241</v>
      </c>
      <c r="G120" s="29" t="s">
        <v>42</v>
      </c>
    </row>
    <row r="121" spans="2:7" ht="25.15" customHeight="1" thickBot="1" x14ac:dyDescent="0.3">
      <c r="B121" s="41"/>
      <c r="C121" s="42"/>
      <c r="D121" s="38" t="s">
        <v>19</v>
      </c>
      <c r="E121" s="48">
        <f>E120+E116+E113+E111+E108+E102+E6+E106+E100+E97+E92+E87+E83+E80+E74+E66+E61+E51+E44+E42+E37+E34+E30+E15+E8</f>
        <v>104213.28000000003</v>
      </c>
      <c r="F121" s="49"/>
      <c r="G121" s="37"/>
    </row>
    <row r="122" spans="2:7" x14ac:dyDescent="0.25">
      <c r="B122" s="6"/>
      <c r="C122" s="7"/>
      <c r="D122" s="7"/>
      <c r="E122" s="28">
        <v>34035.01</v>
      </c>
      <c r="F122" s="7">
        <v>3111</v>
      </c>
      <c r="G122" s="12" t="s">
        <v>20</v>
      </c>
    </row>
    <row r="123" spans="2:7" x14ac:dyDescent="0.25">
      <c r="B123" s="9"/>
      <c r="C123" s="10"/>
      <c r="D123" s="10"/>
      <c r="E123" s="11">
        <v>5318.53</v>
      </c>
      <c r="F123" s="10">
        <v>3113</v>
      </c>
      <c r="G123" s="13" t="s">
        <v>21</v>
      </c>
    </row>
    <row r="124" spans="2:7" x14ac:dyDescent="0.25">
      <c r="B124" s="9"/>
      <c r="C124" s="10"/>
      <c r="D124" s="10"/>
      <c r="E124" s="11">
        <v>71068.38</v>
      </c>
      <c r="F124" s="10">
        <v>3121</v>
      </c>
      <c r="G124" s="13" t="s">
        <v>38</v>
      </c>
    </row>
    <row r="125" spans="2:7" x14ac:dyDescent="0.25">
      <c r="B125" s="9"/>
      <c r="C125" s="10"/>
      <c r="D125" s="10"/>
      <c r="E125" s="11">
        <v>6632.39</v>
      </c>
      <c r="F125" s="10">
        <v>3132</v>
      </c>
      <c r="G125" s="13" t="s">
        <v>22</v>
      </c>
    </row>
    <row r="126" spans="2:7" x14ac:dyDescent="0.25">
      <c r="B126" s="9"/>
      <c r="C126" s="10"/>
      <c r="D126" s="10"/>
      <c r="E126" s="11">
        <v>7613.34</v>
      </c>
      <c r="F126" s="10">
        <v>3211</v>
      </c>
      <c r="G126" s="13" t="s">
        <v>10</v>
      </c>
    </row>
    <row r="127" spans="2:7" x14ac:dyDescent="0.25">
      <c r="B127" s="9"/>
      <c r="C127" s="10"/>
      <c r="D127" s="10"/>
      <c r="E127" s="11">
        <v>21.1</v>
      </c>
      <c r="F127" s="10">
        <v>3212</v>
      </c>
      <c r="G127" s="13" t="s">
        <v>39</v>
      </c>
    </row>
    <row r="128" spans="2:7" x14ac:dyDescent="0.25">
      <c r="B128" s="9"/>
      <c r="C128" s="10"/>
      <c r="D128" s="10"/>
      <c r="E128" s="11">
        <v>1225.5999999999999</v>
      </c>
      <c r="F128" s="10">
        <v>3213</v>
      </c>
      <c r="G128" s="13" t="s">
        <v>12</v>
      </c>
    </row>
    <row r="129" spans="2:7" x14ac:dyDescent="0.25">
      <c r="B129" s="9"/>
      <c r="C129" s="10"/>
      <c r="D129" s="10"/>
      <c r="E129" s="11">
        <v>58059.59</v>
      </c>
      <c r="F129" s="10">
        <v>3237</v>
      </c>
      <c r="G129" s="13" t="s">
        <v>29</v>
      </c>
    </row>
    <row r="130" spans="2:7" x14ac:dyDescent="0.25">
      <c r="B130" s="9"/>
      <c r="C130" s="10"/>
      <c r="D130" s="10"/>
      <c r="E130" s="11">
        <v>2817.72</v>
      </c>
      <c r="F130" s="10">
        <v>3291</v>
      </c>
      <c r="G130" s="13" t="s">
        <v>40</v>
      </c>
    </row>
    <row r="131" spans="2:7" x14ac:dyDescent="0.25">
      <c r="B131" s="9"/>
      <c r="C131" s="10"/>
      <c r="D131" s="10"/>
      <c r="E131" s="11">
        <v>388</v>
      </c>
      <c r="F131" s="31">
        <v>3295</v>
      </c>
      <c r="G131" s="13" t="s">
        <v>23</v>
      </c>
    </row>
    <row r="132" spans="2:7" ht="15.75" thickBot="1" x14ac:dyDescent="0.3">
      <c r="B132" s="20"/>
      <c r="C132" s="8"/>
      <c r="D132" s="8"/>
      <c r="E132" s="21">
        <v>13822</v>
      </c>
      <c r="F132" s="21">
        <v>3299</v>
      </c>
      <c r="G132" s="14" t="s">
        <v>8</v>
      </c>
    </row>
    <row r="133" spans="2:7" ht="15.75" thickBot="1" x14ac:dyDescent="0.3">
      <c r="B133" s="5"/>
      <c r="C133" s="5"/>
      <c r="D133" s="18" t="s">
        <v>18</v>
      </c>
      <c r="E133" s="50">
        <f>SUM(E122:E132)</f>
        <v>201001.66</v>
      </c>
      <c r="F133" s="51"/>
    </row>
    <row r="134" spans="2:7" x14ac:dyDescent="0.25">
      <c r="B134" s="5"/>
      <c r="C134" s="5"/>
      <c r="D134" s="5"/>
      <c r="E134" s="17"/>
      <c r="F134"/>
    </row>
    <row r="135" spans="2:7" ht="15.75" thickBot="1" x14ac:dyDescent="0.3">
      <c r="C135"/>
      <c r="D135"/>
      <c r="E135" s="4"/>
      <c r="F135"/>
    </row>
    <row r="136" spans="2:7" ht="15.75" thickBot="1" x14ac:dyDescent="0.3">
      <c r="C136"/>
      <c r="D136" s="22" t="s">
        <v>37</v>
      </c>
      <c r="E136" s="23">
        <f>E121+E133</f>
        <v>305214.94000000006</v>
      </c>
      <c r="F136"/>
    </row>
    <row r="137" spans="2:7" x14ac:dyDescent="0.25">
      <c r="C137"/>
      <c r="D137"/>
      <c r="E137" s="4"/>
      <c r="F137"/>
    </row>
    <row r="138" spans="2:7" x14ac:dyDescent="0.25">
      <c r="C138"/>
      <c r="D138"/>
      <c r="E138" s="4"/>
      <c r="F138"/>
    </row>
    <row r="139" spans="2:7" x14ac:dyDescent="0.25">
      <c r="C139"/>
      <c r="D139"/>
      <c r="E139" s="4"/>
      <c r="F139"/>
    </row>
    <row r="140" spans="2:7" x14ac:dyDescent="0.25">
      <c r="C140"/>
      <c r="D140"/>
      <c r="E140" s="4"/>
      <c r="F140"/>
    </row>
    <row r="141" spans="2:7" x14ac:dyDescent="0.25">
      <c r="C141"/>
      <c r="D141"/>
      <c r="E141" s="4"/>
      <c r="F141"/>
    </row>
    <row r="142" spans="2:7" x14ac:dyDescent="0.25">
      <c r="C142"/>
      <c r="D142"/>
      <c r="E142" s="4"/>
      <c r="F142"/>
    </row>
    <row r="143" spans="2:7" x14ac:dyDescent="0.25">
      <c r="C143"/>
      <c r="D143"/>
      <c r="E143" s="4"/>
      <c r="F143"/>
    </row>
    <row r="144" spans="2:7" x14ac:dyDescent="0.25">
      <c r="C144"/>
      <c r="D144"/>
      <c r="E144" s="4"/>
      <c r="F144"/>
    </row>
    <row r="145" spans="3:6" x14ac:dyDescent="0.25">
      <c r="C145"/>
      <c r="D145"/>
      <c r="E145" s="4"/>
      <c r="F145"/>
    </row>
    <row r="146" spans="3:6" x14ac:dyDescent="0.25">
      <c r="C146"/>
      <c r="D146"/>
      <c r="E146" s="4"/>
      <c r="F146"/>
    </row>
    <row r="147" spans="3:6" x14ac:dyDescent="0.25">
      <c r="C147"/>
      <c r="D147"/>
      <c r="E147" s="4"/>
      <c r="F147"/>
    </row>
    <row r="148" spans="3:6" x14ac:dyDescent="0.25">
      <c r="C148"/>
      <c r="D148"/>
      <c r="E148" s="4"/>
      <c r="F148"/>
    </row>
    <row r="149" spans="3:6" x14ac:dyDescent="0.25">
      <c r="C149"/>
      <c r="D149"/>
      <c r="E149" s="4"/>
      <c r="F149"/>
    </row>
    <row r="150" spans="3:6" x14ac:dyDescent="0.25">
      <c r="C150"/>
      <c r="D150"/>
      <c r="E150" s="4"/>
    </row>
    <row r="151" spans="3:6" x14ac:dyDescent="0.25">
      <c r="C151"/>
      <c r="D151"/>
      <c r="E151" s="4"/>
    </row>
    <row r="152" spans="3:6" x14ac:dyDescent="0.25">
      <c r="C152"/>
      <c r="D152"/>
      <c r="E152" s="4"/>
    </row>
    <row r="153" spans="3:6" x14ac:dyDescent="0.25">
      <c r="C153"/>
      <c r="D153"/>
      <c r="E153" s="4"/>
    </row>
    <row r="154" spans="3:6" x14ac:dyDescent="0.25">
      <c r="C154"/>
      <c r="D154"/>
      <c r="E154" s="4"/>
    </row>
    <row r="155" spans="3:6" x14ac:dyDescent="0.25">
      <c r="C155"/>
      <c r="D155"/>
      <c r="E155" s="4"/>
    </row>
    <row r="156" spans="3:6" x14ac:dyDescent="0.25">
      <c r="C156"/>
      <c r="D156"/>
      <c r="E156" s="4"/>
    </row>
    <row r="157" spans="3:6" x14ac:dyDescent="0.25">
      <c r="C157"/>
      <c r="D157"/>
      <c r="E157" s="4"/>
    </row>
    <row r="158" spans="3:6" x14ac:dyDescent="0.25">
      <c r="C158"/>
      <c r="D158"/>
      <c r="E158" s="4"/>
    </row>
    <row r="159" spans="3:6" x14ac:dyDescent="0.25">
      <c r="C159"/>
      <c r="D159"/>
      <c r="E159" s="4"/>
    </row>
    <row r="160" spans="3:6" x14ac:dyDescent="0.25">
      <c r="C160"/>
      <c r="D160"/>
      <c r="E160" s="4"/>
    </row>
    <row r="161" spans="3:5" x14ac:dyDescent="0.25">
      <c r="C161"/>
      <c r="D161"/>
      <c r="E161" s="4"/>
    </row>
    <row r="162" spans="3:5" x14ac:dyDescent="0.25">
      <c r="C162"/>
      <c r="D162"/>
      <c r="E162" s="4"/>
    </row>
    <row r="163" spans="3:5" x14ac:dyDescent="0.25">
      <c r="C163"/>
      <c r="D163"/>
      <c r="E163" s="4"/>
    </row>
    <row r="164" spans="3:5" x14ac:dyDescent="0.25">
      <c r="C164"/>
      <c r="D164"/>
      <c r="E164" s="4"/>
    </row>
    <row r="165" spans="3:5" x14ac:dyDescent="0.25">
      <c r="C165"/>
      <c r="D165"/>
      <c r="E165" s="4"/>
    </row>
    <row r="166" spans="3:5" x14ac:dyDescent="0.25">
      <c r="C166"/>
      <c r="D166"/>
      <c r="E166" s="4"/>
    </row>
    <row r="167" spans="3:5" x14ac:dyDescent="0.25">
      <c r="C167"/>
      <c r="D167"/>
      <c r="E167" s="4"/>
    </row>
    <row r="168" spans="3:5" x14ac:dyDescent="0.25">
      <c r="C168"/>
      <c r="D168"/>
      <c r="E168" s="4"/>
    </row>
    <row r="169" spans="3:5" x14ac:dyDescent="0.25">
      <c r="C169"/>
      <c r="D169"/>
      <c r="E169" s="4"/>
    </row>
    <row r="170" spans="3:5" x14ac:dyDescent="0.25">
      <c r="C170"/>
      <c r="D170"/>
      <c r="E170" s="4"/>
    </row>
    <row r="171" spans="3:5" x14ac:dyDescent="0.25">
      <c r="C171"/>
      <c r="D171"/>
      <c r="E171" s="4"/>
    </row>
    <row r="172" spans="3:5" x14ac:dyDescent="0.25">
      <c r="C172"/>
      <c r="D172"/>
      <c r="E172" s="4"/>
    </row>
    <row r="173" spans="3:5" x14ac:dyDescent="0.25">
      <c r="C173"/>
      <c r="D173"/>
      <c r="E173" s="4"/>
    </row>
    <row r="174" spans="3:5" x14ac:dyDescent="0.25">
      <c r="C174"/>
      <c r="D174"/>
      <c r="E174" s="4"/>
    </row>
    <row r="175" spans="3:5" x14ac:dyDescent="0.25">
      <c r="C175"/>
      <c r="D175"/>
      <c r="E175" s="4"/>
    </row>
    <row r="176" spans="3:5" x14ac:dyDescent="0.25">
      <c r="C176"/>
      <c r="D176"/>
      <c r="E176" s="4"/>
    </row>
    <row r="177" spans="3:5" x14ac:dyDescent="0.25">
      <c r="C177"/>
      <c r="D177"/>
      <c r="E177" s="4"/>
    </row>
    <row r="178" spans="3:5" x14ac:dyDescent="0.25">
      <c r="C178"/>
      <c r="D178"/>
      <c r="E178" s="4"/>
    </row>
    <row r="179" spans="3:5" x14ac:dyDescent="0.25">
      <c r="D179"/>
      <c r="E179" s="4"/>
    </row>
    <row r="180" spans="3:5" x14ac:dyDescent="0.25">
      <c r="D180"/>
      <c r="E180" s="4"/>
    </row>
    <row r="181" spans="3:5" x14ac:dyDescent="0.25">
      <c r="D181"/>
      <c r="E181" s="4"/>
    </row>
    <row r="182" spans="3:5" x14ac:dyDescent="0.25">
      <c r="E182" s="4"/>
    </row>
    <row r="183" spans="3:5" x14ac:dyDescent="0.25">
      <c r="E183" s="4"/>
    </row>
    <row r="184" spans="3:5" x14ac:dyDescent="0.25">
      <c r="E184" s="4"/>
    </row>
    <row r="185" spans="3:5" x14ac:dyDescent="0.25">
      <c r="E185" s="4"/>
    </row>
    <row r="186" spans="3:5" x14ac:dyDescent="0.25">
      <c r="E186" s="4"/>
    </row>
    <row r="187" spans="3:5" x14ac:dyDescent="0.25">
      <c r="E187" s="4"/>
    </row>
    <row r="188" spans="3:5" x14ac:dyDescent="0.25">
      <c r="E188" s="4"/>
    </row>
    <row r="189" spans="3:5" x14ac:dyDescent="0.25">
      <c r="E189" s="4"/>
    </row>
    <row r="190" spans="3:5" x14ac:dyDescent="0.25">
      <c r="E190" s="4"/>
    </row>
    <row r="191" spans="3:5" x14ac:dyDescent="0.25">
      <c r="E191" s="4"/>
    </row>
    <row r="192" spans="3:5" x14ac:dyDescent="0.25">
      <c r="E192" s="4"/>
    </row>
    <row r="193" spans="5:5" x14ac:dyDescent="0.25">
      <c r="E193" s="4"/>
    </row>
  </sheetData>
  <mergeCells count="28">
    <mergeCell ref="E121:F121"/>
    <mergeCell ref="E133:F133"/>
    <mergeCell ref="B15:C15"/>
    <mergeCell ref="B34:C34"/>
    <mergeCell ref="B37:C37"/>
    <mergeCell ref="B42:C42"/>
    <mergeCell ref="B51:C51"/>
    <mergeCell ref="B66:C66"/>
    <mergeCell ref="B80:C80"/>
    <mergeCell ref="B83:C83"/>
    <mergeCell ref="B87:C87"/>
    <mergeCell ref="B92:C92"/>
    <mergeCell ref="B100:C100"/>
    <mergeCell ref="B102:C102"/>
    <mergeCell ref="B6:C6"/>
    <mergeCell ref="B44:C44"/>
    <mergeCell ref="B61:C61"/>
    <mergeCell ref="B74:C74"/>
    <mergeCell ref="B97:C97"/>
    <mergeCell ref="B8:C8"/>
    <mergeCell ref="B30:C30"/>
    <mergeCell ref="B120:C120"/>
    <mergeCell ref="B121:C121"/>
    <mergeCell ref="B106:C106"/>
    <mergeCell ref="B108:C108"/>
    <mergeCell ref="B111:C111"/>
    <mergeCell ref="B113:C113"/>
    <mergeCell ref="B116:C116"/>
  </mergeCells>
  <pageMargins left="0.7" right="0.7" top="0.75" bottom="0.75" header="0.3" footer="0.3"/>
  <pageSetup paperSize="9" scale="78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Računovdostvo 1</dc:creator>
  <cp:lastModifiedBy>Računovodstvo</cp:lastModifiedBy>
  <cp:lastPrinted>2025-03-20T13:30:29Z</cp:lastPrinted>
  <dcterms:created xsi:type="dcterms:W3CDTF">2024-05-20T07:38:41Z</dcterms:created>
  <dcterms:modified xsi:type="dcterms:W3CDTF">2026-01-19T13:15:48Z</dcterms:modified>
</cp:coreProperties>
</file>