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dostvo 1\Desktop\JAVNE OBJAVE\2025\"/>
    </mc:Choice>
  </mc:AlternateContent>
  <xr:revisionPtr revIDLastSave="0" documentId="13_ncr:1_{CDBBF450-6CE3-48AF-B9C2-0DC3B13E8C2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RPANJ 2025" sheetId="1" r:id="rId1"/>
  </sheets>
  <calcPr calcId="179021"/>
</workbook>
</file>

<file path=xl/calcChain.xml><?xml version="1.0" encoding="utf-8"?>
<calcChain xmlns="http://schemas.openxmlformats.org/spreadsheetml/2006/main">
  <c r="E86" i="1" l="1"/>
  <c r="E68" i="1"/>
  <c r="E33" i="1"/>
  <c r="E30" i="1"/>
  <c r="E23" i="1"/>
  <c r="E84" i="1"/>
  <c r="E89" i="1"/>
  <c r="E7" i="1" l="1"/>
  <c r="E11" i="1"/>
  <c r="E41" i="1"/>
  <c r="E45" i="1"/>
  <c r="E50" i="1"/>
  <c r="E61" i="1"/>
  <c r="E63" i="1"/>
  <c r="E73" i="1"/>
  <c r="E80" i="1"/>
  <c r="E58" i="1"/>
  <c r="E91" i="1" l="1"/>
  <c r="E26" i="1" l="1"/>
  <c r="E92" i="1" s="1"/>
  <c r="E102" i="1" l="1"/>
  <c r="E105" i="1" s="1"/>
</calcChain>
</file>

<file path=xl/sharedStrings.xml><?xml version="1.0" encoding="utf-8"?>
<sst xmlns="http://schemas.openxmlformats.org/spreadsheetml/2006/main" count="271" uniqueCount="134">
  <si>
    <t>NAZIV PRIMATELJA</t>
  </si>
  <si>
    <t>OIB PRIMATELJA</t>
  </si>
  <si>
    <t>IZNOS</t>
  </si>
  <si>
    <t>KONTO</t>
  </si>
  <si>
    <t>Komunalne usluge</t>
  </si>
  <si>
    <t>Računalne usluge</t>
  </si>
  <si>
    <t>Ostale usluge</t>
  </si>
  <si>
    <t>Energija</t>
  </si>
  <si>
    <t>Reprezentacija</t>
  </si>
  <si>
    <t>Ostali nespo.rash.poslovanja</t>
  </si>
  <si>
    <t>Banka.uslu.i uslu.pla.prometa</t>
  </si>
  <si>
    <t>Službena putovanja</t>
  </si>
  <si>
    <t>Sitan inventar i auto gume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</si>
  <si>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</si>
  <si>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</si>
  <si>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</si>
  <si>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</si>
  <si>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</si>
  <si>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</si>
  <si>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</si>
  <si>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</si>
  <si>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</si>
  <si>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</si>
  <si>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</si>
  <si>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</si>
  <si>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Pristojbe i naknade</t>
  </si>
  <si>
    <t>Knjige</t>
  </si>
  <si>
    <t>Naknade građanima i kućanstvima u novcu</t>
  </si>
  <si>
    <t>Usluge tekućeg i investicijskog održavanja</t>
  </si>
  <si>
    <t>Uredski materijal i ostali materijalni rashodi</t>
  </si>
  <si>
    <t>Materijal i dijelovi za tekuće i investicijko održavanje</t>
  </si>
  <si>
    <t>Usluge telefona,pošte i prijevoza</t>
  </si>
  <si>
    <t>Usluge promidžbe i informiranja</t>
  </si>
  <si>
    <t>Zakupnine i najamnine</t>
  </si>
  <si>
    <t>Intelektualne i osobne usluge</t>
  </si>
  <si>
    <t>Ostali nespomenuti rashodi poslovanja</t>
  </si>
  <si>
    <t>07/ 2025</t>
  </si>
  <si>
    <t>STUDENTSKI CENTAR RIJEKA</t>
  </si>
  <si>
    <t>RIJEKA</t>
  </si>
  <si>
    <t>Intelektu.i osobne usluge</t>
  </si>
  <si>
    <t>GRAD RIJEKA</t>
  </si>
  <si>
    <t>Zakupn.i najamnine</t>
  </si>
  <si>
    <t>FINA</t>
  </si>
  <si>
    <t>ZAGREB</t>
  </si>
  <si>
    <t>NARODNE NOVINE</t>
  </si>
  <si>
    <t>Uslu.promidžbe i informiranja</t>
  </si>
  <si>
    <t>NOVI LIST</t>
  </si>
  <si>
    <t>NETCOM</t>
  </si>
  <si>
    <t>VODOVOD I KANALIZACIJA</t>
  </si>
  <si>
    <t>SIGURNOST</t>
  </si>
  <si>
    <t>LABIN</t>
  </si>
  <si>
    <t>Uslu.teku.i investi.održavanja</t>
  </si>
  <si>
    <t>V.B.Z. d.o.o.</t>
  </si>
  <si>
    <t>HP-HRVATSKA POŠTA RIJEKA</t>
  </si>
  <si>
    <t>Uslu.tele,pošte i prijevoza</t>
  </si>
  <si>
    <t>HEP OPSKRBA</t>
  </si>
  <si>
    <t>KD ČISTOĆA d.o.o.</t>
  </si>
  <si>
    <t>ENERGO</t>
  </si>
  <si>
    <t>A1 HRVATSKA D.O.O.</t>
  </si>
  <si>
    <t>Zagreb</t>
  </si>
  <si>
    <t>HRVATSKI TELEKOM</t>
  </si>
  <si>
    <t>VIDI-TO d.o.o.</t>
  </si>
  <si>
    <t>Ure.mater.i osta.mate.rashodi</t>
  </si>
  <si>
    <t>VENTEX</t>
  </si>
  <si>
    <t>KOSTRENA</t>
  </si>
  <si>
    <t>Uredska oprema i namještaj</t>
  </si>
  <si>
    <t>VALENARI</t>
  </si>
  <si>
    <t>BUJE</t>
  </si>
  <si>
    <t>INDEL ZAŠTITA DOO</t>
  </si>
  <si>
    <t>HARTA</t>
  </si>
  <si>
    <t>VIŠKOVO</t>
  </si>
  <si>
    <t>ISTARSKI VODOVOD</t>
  </si>
  <si>
    <t>BUZET</t>
  </si>
  <si>
    <t>INTERMEDIA</t>
  </si>
  <si>
    <t>PAZIN</t>
  </si>
  <si>
    <t>GRAD PAZIN-odjel za gospod.,finan.i prora~un</t>
  </si>
  <si>
    <t>USLUGA D.O.O.-PAZIN</t>
  </si>
  <si>
    <t>ELEKTROMAX</t>
  </si>
  <si>
    <t>Materi.i dije.za teku.i inve.održavanje</t>
  </si>
  <si>
    <t>DOMINOVIĆ D.O.O.</t>
  </si>
  <si>
    <t>AGENCIJA ZA KOMER.DJELATNOST D.O.O.</t>
  </si>
  <si>
    <t>SECURITAS HRVATSKA</t>
  </si>
  <si>
    <t>UNIBIS</t>
  </si>
  <si>
    <t>CONTINEO travel agency</t>
  </si>
  <si>
    <t>DURAN</t>
  </si>
  <si>
    <t>PULA</t>
  </si>
  <si>
    <t>SLUGA d.o.o.</t>
  </si>
  <si>
    <t>PEVEX D.D.</t>
  </si>
  <si>
    <t>SESVETE</t>
  </si>
  <si>
    <t>POINT</t>
  </si>
  <si>
    <t>ZAGREB - DONJI STUPNIK</t>
  </si>
  <si>
    <t>LIČILAČKI OBRT NOVA COLOR</t>
  </si>
  <si>
    <t>SIN AGRO D.O.O.</t>
  </si>
  <si>
    <t>KAŠTELIR</t>
  </si>
  <si>
    <t>Metalobox d.o.o.</t>
  </si>
  <si>
    <t>ČAKOVEC</t>
  </si>
  <si>
    <t>H2O</t>
  </si>
  <si>
    <t>KLANA</t>
  </si>
  <si>
    <t>BELVEDER d.o.o.</t>
  </si>
  <si>
    <t>BIROOPREMA d.o.o.</t>
  </si>
  <si>
    <t>CENTAR ZA POLJOPRIVREDU I RURALNI RAZVOJ PGŽ-a</t>
  </si>
  <si>
    <t>RAVNA GORA</t>
  </si>
  <si>
    <t>ROMA UGOSTITELJSTVO D.O.O.</t>
  </si>
  <si>
    <t>ERSTE BANKA</t>
  </si>
  <si>
    <t>Agencija APPA d.o.o.</t>
  </si>
  <si>
    <t>BEST IN PARKING</t>
  </si>
  <si>
    <t>M.B. SEMINAR d.o.o.</t>
  </si>
  <si>
    <t>KONZUM plus</t>
  </si>
  <si>
    <t>ACHILLEA d.o.o.</t>
  </si>
  <si>
    <t>Osijek</t>
  </si>
  <si>
    <t>TELEMACH HRVATSKA D.O.O.</t>
  </si>
  <si>
    <t>CIK  DR. BOŽO MILANOVIĆ  D.O.O.</t>
  </si>
  <si>
    <t>Upis nekretnina d.o.o. za usluge</t>
  </si>
  <si>
    <t>Gradnja VB j.d.o.o.</t>
  </si>
  <si>
    <t>Krnjak</t>
  </si>
  <si>
    <t>ISTRAALF D.O.O.</t>
  </si>
  <si>
    <t>POREČ</t>
  </si>
  <si>
    <t>Agram Tis d.o.o.</t>
  </si>
  <si>
    <t>Golden Rose</t>
  </si>
  <si>
    <t>Poreč</t>
  </si>
  <si>
    <t>OPG Kuća vina Ivan Katunar</t>
  </si>
  <si>
    <t>Vrbnik</t>
  </si>
  <si>
    <t>PROMO VERSE</t>
  </si>
  <si>
    <t xml:space="preserve">KAMENOKLESARSKI OBRT  KAMIK </t>
  </si>
  <si>
    <t>BOLFAN VINSKI VRH, D.O.O.</t>
  </si>
  <si>
    <t>HRAŠĆINA</t>
  </si>
  <si>
    <t>DANIELE</t>
  </si>
  <si>
    <t>VIŠNJAN</t>
  </si>
  <si>
    <t>EZEA D.O.O.</t>
  </si>
  <si>
    <t>PUNKT HOUSE D.O.O.</t>
  </si>
  <si>
    <t>DONJA STUBICA</t>
  </si>
  <si>
    <t>FEENG</t>
  </si>
  <si>
    <t>PORTO ALEGRE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</si>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</sst>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Fill="1" applyBorder="1"/>
    <xf numFmtId="0" fontId="0" fillId="0" borderId="0" xfId="0" applyBorder="1"/>
    <xf numFmtId="4" fontId="0" fillId="0" borderId="0" xfId="0" applyNumberFormat="1" applyBorder="1"/>
    <xf numFmtId="0" fontId="0" fillId="33" borderId="0" xfId="0" applyFill="1" applyBorder="1"/>
    <xf numFmtId="4" fontId="0" fillId="0" borderId="0" xfId="0" applyNumberFormat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/>
    <xf numFmtId="0" fontId="0" fillId="0" borderId="24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24" xfId="0" applyBorder="1"/>
    <xf numFmtId="0" fontId="0" fillId="0" borderId="29" xfId="0" applyBorder="1"/>
    <xf numFmtId="0" fontId="0" fillId="0" borderId="14" xfId="0" applyBorder="1"/>
    <xf numFmtId="0" fontId="0" fillId="0" borderId="28" xfId="0" applyBorder="1"/>
    <xf numFmtId="0" fontId="0" fillId="0" borderId="27" xfId="0" applyBorder="1"/>
    <xf numFmtId="0" fontId="0" fillId="33" borderId="22" xfId="0" applyFill="1" applyBorder="1"/>
    <xf numFmtId="0" fontId="16" fillId="33" borderId="11" xfId="0" applyFont="1" applyFill="1" applyBorder="1"/>
    <xf numFmtId="0" fontId="16" fillId="33" borderId="0" xfId="0" applyFont="1" applyFill="1" applyBorder="1" applyAlignment="1">
      <alignment wrapText="1"/>
    </xf>
    <xf numFmtId="0" fontId="0" fillId="33" borderId="16" xfId="0" applyFill="1" applyBorder="1" applyAlignment="1">
      <alignment wrapText="1"/>
    </xf>
    <xf numFmtId="4" fontId="16" fillId="33" borderId="0" xfId="0" applyNumberFormat="1" applyFont="1" applyFill="1" applyBorder="1"/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33" borderId="22" xfId="0" applyFont="1" applyFill="1" applyBorder="1"/>
    <xf numFmtId="4" fontId="16" fillId="33" borderId="22" xfId="0" applyNumberFormat="1" applyFont="1" applyFill="1" applyBorder="1"/>
    <xf numFmtId="0" fontId="0" fillId="0" borderId="10" xfId="0" applyBorder="1"/>
    <xf numFmtId="0" fontId="0" fillId="0" borderId="11" xfId="0" applyBorder="1"/>
    <xf numFmtId="0" fontId="16" fillId="33" borderId="20" xfId="0" applyFont="1" applyFill="1" applyBorder="1"/>
    <xf numFmtId="4" fontId="0" fillId="0" borderId="0" xfId="0" applyNumberFormat="1" applyFill="1" applyAlignment="1">
      <alignment horizontal="center" vertical="center"/>
    </xf>
    <xf numFmtId="4" fontId="0" fillId="0" borderId="14" xfId="0" applyNumberFormat="1" applyBorder="1"/>
    <xf numFmtId="4" fontId="16" fillId="0" borderId="11" xfId="0" applyNumberFormat="1" applyFont="1" applyBorder="1"/>
    <xf numFmtId="4" fontId="0" fillId="33" borderId="0" xfId="0" applyNumberFormat="1" applyFill="1" applyBorder="1"/>
    <xf numFmtId="0" fontId="16" fillId="0" borderId="25" xfId="0" applyFont="1" applyBorder="1"/>
    <xf numFmtId="0" fontId="0" fillId="0" borderId="0" xfId="0" applyBorder="1" applyAlignment="1">
      <alignment horizontal="center" vertical="center"/>
    </xf>
    <xf numFmtId="0" fontId="16" fillId="0" borderId="33" xfId="0" applyFont="1" applyBorder="1"/>
    <xf numFmtId="4" fontId="16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6" fillId="0" borderId="30" xfId="0" applyFont="1" applyBorder="1"/>
    <xf numFmtId="0" fontId="16" fillId="33" borderId="30" xfId="0" applyFont="1" applyFill="1" applyBorder="1"/>
    <xf numFmtId="0" fontId="16" fillId="33" borderId="31" xfId="0" applyFont="1" applyFill="1" applyBorder="1"/>
    <xf numFmtId="0" fontId="16" fillId="0" borderId="22" xfId="0" applyFont="1" applyBorder="1"/>
    <xf numFmtId="0" fontId="16" fillId="0" borderId="22" xfId="0" applyFont="1" applyBorder="1" applyAlignment="1">
      <alignment horizontal="right" vertical="center"/>
    </xf>
    <xf numFmtId="0" fontId="16" fillId="0" borderId="11" xfId="0" applyFont="1" applyBorder="1"/>
    <xf numFmtId="0" fontId="16" fillId="33" borderId="15" xfId="0" applyFont="1" applyFill="1" applyBorder="1"/>
    <xf numFmtId="4" fontId="16" fillId="33" borderId="15" xfId="0" applyNumberFormat="1" applyFont="1" applyFill="1" applyBorder="1"/>
    <xf numFmtId="0" fontId="0" fillId="33" borderId="21" xfId="0" applyFill="1" applyBorder="1"/>
    <xf numFmtId="0" fontId="16" fillId="0" borderId="27" xfId="0" applyFont="1" applyBorder="1"/>
    <xf numFmtId="164" fontId="16" fillId="33" borderId="19" xfId="0" applyNumberFormat="1" applyFont="1" applyFill="1" applyBorder="1" applyAlignment="1">
      <alignment horizontal="left" vertical="top"/>
    </xf>
    <xf numFmtId="164" fontId="16" fillId="33" borderId="12" xfId="0" applyNumberFormat="1" applyFont="1" applyFill="1" applyBorder="1" applyAlignment="1">
      <alignment horizontal="left" vertical="top"/>
    </xf>
    <xf numFmtId="0" fontId="0" fillId="33" borderId="32" xfId="0" applyFill="1" applyBorder="1" applyAlignment="1"/>
    <xf numFmtId="0" fontId="0" fillId="0" borderId="34" xfId="0" applyBorder="1" applyAlignment="1"/>
    <xf numFmtId="0" fontId="0" fillId="33" borderId="21" xfId="0" applyFill="1" applyBorder="1" applyAlignment="1">
      <alignment horizontal="center"/>
    </xf>
    <xf numFmtId="0" fontId="0" fillId="33" borderId="22" xfId="0" applyFill="1" applyBorder="1" applyAlignment="1">
      <alignment horizontal="center"/>
    </xf>
    <xf numFmtId="0" fontId="0" fillId="33" borderId="21" xfId="0" applyFill="1" applyBorder="1"/>
    <xf numFmtId="0" fontId="0" fillId="33" borderId="22" xfId="0" applyFill="1" applyBorder="1"/>
    <xf numFmtId="4" fontId="0" fillId="33" borderId="21" xfId="0" applyNumberFormat="1" applyFill="1" applyBorder="1"/>
    <xf numFmtId="4" fontId="0" fillId="33" borderId="22" xfId="0" applyNumberFormat="1" applyFill="1" applyBorder="1"/>
    <xf numFmtId="0" fontId="0" fillId="0" borderId="10" xfId="0" applyBorder="1"/>
    <xf numFmtId="0" fontId="0" fillId="0" borderId="11" xfId="0" applyBorder="1"/>
    <xf numFmtId="4" fontId="16" fillId="33" borderId="19" xfId="0" applyNumberFormat="1" applyFont="1" applyFill="1" applyBorder="1" applyAlignment="1">
      <alignment horizontal="left" vertical="top"/>
    </xf>
    <xf numFmtId="4" fontId="16" fillId="33" borderId="12" xfId="0" applyNumberFormat="1" applyFont="1" applyFill="1" applyBorder="1" applyAlignment="1">
      <alignment horizontal="left" vertical="top"/>
    </xf>
    <xf numFmtId="0" fontId="16" fillId="0" borderId="26" xfId="0" applyFont="1" applyBorder="1"/>
    <xf numFmtId="4" fontId="0" fillId="0" borderId="24" xfId="0" applyNumberFormat="1" applyBorder="1"/>
    <xf numFmtId="4" fontId="0" fillId="0" borderId="11" xfId="0" applyNumberFormat="1" applyBorder="1"/>
    <xf numFmtId="4" fontId="16" fillId="0" borderId="18" xfId="0" applyNumberFormat="1" applyFont="1" applyBorder="1" applyAlignment="1">
      <alignment horizontal="left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62"/>
  <sheetViews>
    <sheetView tabSelected="1" topLeftCell="A82" zoomScaleNormal="100" workbookViewId="0">
      <selection activeCell="L111" sqref="L111"/>
    </sheetView>
  </sheetViews>
  <sheetFormatPr defaultRowHeight="15" x14ac:dyDescent="0.25"/>
  <cols>
    <col min="1" max="1" width="4.28515625" style="2" customWidth="1"/>
    <col min="2" max="2" width="46.140625" style="2" customWidth="1"/>
    <col min="3" max="3" width="22.28515625" style="4" customWidth="1"/>
    <col min="4" max="4" width="16.5703125" style="4" customWidth="1"/>
    <col min="5" max="5" width="12.28515625" style="38" customWidth="1"/>
    <col min="6" max="6" width="9.140625" style="4"/>
    <col min="7" max="7" width="47.28515625" style="2" customWidth="1"/>
    <col min="8" max="8" width="20.28515625" style="2" customWidth="1"/>
    <col min="9" max="9" width="9.140625" style="2"/>
    <col min="10" max="10" width="14.28515625" style="2" customWidth="1"/>
    <col min="11" max="16384" width="9.140625" style="2"/>
  </cols>
  <sheetData>
    <row r="1" spans="1:13" ht="22.5" customHeight="1" x14ac:dyDescent="0.25">
      <c r="A1" s="2" t="s">
        <v>14</v>
      </c>
      <c r="B1" s="3"/>
    </row>
    <row r="2" spans="1:13" ht="18.75" customHeight="1" x14ac:dyDescent="0.25">
      <c r="A2" s="2" t="s">
        <v>15</v>
      </c>
      <c r="D2" s="46" t="s">
        <v>36</v>
      </c>
    </row>
    <row r="3" spans="1:13" ht="15.75" thickBot="1" x14ac:dyDescent="0.3">
      <c r="G3" s="5" t="s">
        <v>16</v>
      </c>
    </row>
    <row r="4" spans="1:13" s="3" customFormat="1" ht="45.75" thickBot="1" x14ac:dyDescent="0.3">
      <c r="B4" s="29" t="s">
        <v>0</v>
      </c>
      <c r="C4" s="30" t="s">
        <v>1</v>
      </c>
      <c r="D4" s="31" t="s">
        <v>17</v>
      </c>
      <c r="E4" s="45" t="s">
        <v>2</v>
      </c>
      <c r="F4" s="30" t="s">
        <v>3</v>
      </c>
      <c r="G4" s="32" t="s">
        <v>18</v>
      </c>
    </row>
    <row r="5" spans="1:13" s="3" customFormat="1" x14ac:dyDescent="0.25">
      <c r="B5" s="14" t="s">
        <v>105</v>
      </c>
      <c r="C5" s="19">
        <v>13111840409</v>
      </c>
      <c r="D5" s="19" t="s">
        <v>43</v>
      </c>
      <c r="E5" s="72">
        <v>780</v>
      </c>
      <c r="F5" s="19">
        <v>3211</v>
      </c>
      <c r="G5" s="22" t="s">
        <v>11</v>
      </c>
      <c r="H5"/>
      <c r="I5" s="7"/>
      <c r="J5" s="7"/>
      <c r="K5" s="7"/>
      <c r="L5" s="7"/>
      <c r="M5" s="7"/>
    </row>
    <row r="6" spans="1:13" x14ac:dyDescent="0.25">
      <c r="B6" s="14" t="s">
        <v>83</v>
      </c>
      <c r="C6" s="19">
        <v>11454420695</v>
      </c>
      <c r="D6" s="19" t="s">
        <v>74</v>
      </c>
      <c r="E6" s="72">
        <v>4170</v>
      </c>
      <c r="F6" s="19">
        <v>3211</v>
      </c>
      <c r="G6" s="22" t="s">
        <v>11</v>
      </c>
      <c r="H6"/>
    </row>
    <row r="7" spans="1:13" ht="15.75" thickBot="1" x14ac:dyDescent="0.3">
      <c r="B7" s="61"/>
      <c r="C7" s="62"/>
      <c r="D7" s="33" t="s">
        <v>20</v>
      </c>
      <c r="E7" s="34">
        <f>SUM(E5:E6)</f>
        <v>4950</v>
      </c>
      <c r="F7" s="33">
        <v>3211</v>
      </c>
      <c r="G7" s="48" t="s">
        <v>11</v>
      </c>
    </row>
    <row r="8" spans="1:13" x14ac:dyDescent="0.25">
      <c r="B8" s="11" t="s">
        <v>131</v>
      </c>
      <c r="C8" s="21"/>
      <c r="D8" s="21" t="s">
        <v>132</v>
      </c>
      <c r="E8" s="39">
        <v>103.54</v>
      </c>
      <c r="F8" s="21">
        <v>3213</v>
      </c>
      <c r="G8" s="20" t="s">
        <v>13</v>
      </c>
      <c r="H8"/>
      <c r="I8"/>
    </row>
    <row r="9" spans="1:13" x14ac:dyDescent="0.25">
      <c r="B9" s="14" t="s">
        <v>106</v>
      </c>
      <c r="C9" s="19">
        <v>35067158852</v>
      </c>
      <c r="D9" s="19" t="s">
        <v>59</v>
      </c>
      <c r="E9" s="72">
        <v>112.5</v>
      </c>
      <c r="F9" s="19">
        <v>3213</v>
      </c>
      <c r="G9" s="22" t="s">
        <v>13</v>
      </c>
      <c r="H9"/>
      <c r="I9"/>
    </row>
    <row r="10" spans="1:13" ht="15.75" thickBot="1" x14ac:dyDescent="0.3">
      <c r="B10" s="35" t="s">
        <v>104</v>
      </c>
      <c r="C10" s="36">
        <v>37357453647</v>
      </c>
      <c r="D10" s="36" t="s">
        <v>43</v>
      </c>
      <c r="E10" s="73">
        <v>380</v>
      </c>
      <c r="F10" s="36">
        <v>3213</v>
      </c>
      <c r="G10" s="23" t="s">
        <v>13</v>
      </c>
      <c r="H10"/>
      <c r="I10"/>
      <c r="L10" s="5"/>
    </row>
    <row r="11" spans="1:13" ht="15.75" thickBot="1" x14ac:dyDescent="0.3">
      <c r="A11" s="6"/>
      <c r="B11" s="59"/>
      <c r="C11" s="60"/>
      <c r="D11" s="53" t="s">
        <v>20</v>
      </c>
      <c r="E11" s="54">
        <f>SUM(E8:E10)</f>
        <v>596.04</v>
      </c>
      <c r="F11" s="53">
        <v>3213</v>
      </c>
      <c r="G11" s="49" t="s">
        <v>13</v>
      </c>
    </row>
    <row r="12" spans="1:13" x14ac:dyDescent="0.25">
      <c r="B12" s="11" t="s">
        <v>115</v>
      </c>
      <c r="C12" s="21">
        <v>70254553621</v>
      </c>
      <c r="D12" s="21" t="s">
        <v>116</v>
      </c>
      <c r="E12" s="39">
        <v>43.59</v>
      </c>
      <c r="F12" s="21">
        <v>3221</v>
      </c>
      <c r="G12" s="20" t="s">
        <v>62</v>
      </c>
      <c r="H12"/>
      <c r="I12"/>
    </row>
    <row r="13" spans="1:13" x14ac:dyDescent="0.25">
      <c r="B13" s="14" t="s">
        <v>108</v>
      </c>
      <c r="C13" s="19">
        <v>51644974425</v>
      </c>
      <c r="D13" s="19" t="s">
        <v>109</v>
      </c>
      <c r="E13" s="72">
        <v>455.85</v>
      </c>
      <c r="F13" s="19">
        <v>3221</v>
      </c>
      <c r="G13" s="22" t="s">
        <v>62</v>
      </c>
      <c r="H13"/>
      <c r="I13"/>
      <c r="J13" s="6"/>
    </row>
    <row r="14" spans="1:13" x14ac:dyDescent="0.25">
      <c r="B14" s="14" t="s">
        <v>99</v>
      </c>
      <c r="C14" s="19">
        <v>72699018792</v>
      </c>
      <c r="D14" s="19" t="s">
        <v>38</v>
      </c>
      <c r="E14" s="72">
        <v>437.5</v>
      </c>
      <c r="F14" s="19">
        <v>3221</v>
      </c>
      <c r="G14" s="22" t="s">
        <v>62</v>
      </c>
      <c r="H14"/>
      <c r="I14"/>
    </row>
    <row r="15" spans="1:13" x14ac:dyDescent="0.25">
      <c r="B15" s="14" t="s">
        <v>92</v>
      </c>
      <c r="C15" s="19">
        <v>48772750193</v>
      </c>
      <c r="D15" s="19" t="s">
        <v>93</v>
      </c>
      <c r="E15" s="72">
        <v>321.55</v>
      </c>
      <c r="F15" s="19">
        <v>3221</v>
      </c>
      <c r="G15" s="22" t="s">
        <v>62</v>
      </c>
      <c r="H15"/>
      <c r="I15"/>
    </row>
    <row r="16" spans="1:13" x14ac:dyDescent="0.25">
      <c r="B16" s="14" t="s">
        <v>87</v>
      </c>
      <c r="C16" s="19">
        <v>73660371074</v>
      </c>
      <c r="D16" s="19" t="s">
        <v>88</v>
      </c>
      <c r="E16" s="72">
        <v>73.510000000000005</v>
      </c>
      <c r="F16" s="19">
        <v>3221</v>
      </c>
      <c r="G16" s="22" t="s">
        <v>62</v>
      </c>
      <c r="H16"/>
      <c r="I16"/>
    </row>
    <row r="17" spans="1:16382" x14ac:dyDescent="0.25">
      <c r="B17" s="14" t="s">
        <v>86</v>
      </c>
      <c r="C17" s="19">
        <v>73468164961</v>
      </c>
      <c r="D17" s="19" t="s">
        <v>38</v>
      </c>
      <c r="E17" s="72">
        <v>215.9</v>
      </c>
      <c r="F17" s="19">
        <v>3221</v>
      </c>
      <c r="G17" s="22" t="s">
        <v>62</v>
      </c>
      <c r="H17"/>
      <c r="I17"/>
    </row>
    <row r="18" spans="1:16382" x14ac:dyDescent="0.25">
      <c r="B18" s="14" t="s">
        <v>84</v>
      </c>
      <c r="C18" s="19">
        <v>58707126850</v>
      </c>
      <c r="D18" s="19" t="s">
        <v>85</v>
      </c>
      <c r="E18" s="72">
        <v>365.78</v>
      </c>
      <c r="F18" s="19">
        <v>3221</v>
      </c>
      <c r="G18" s="22" t="s">
        <v>62</v>
      </c>
      <c r="H18"/>
      <c r="I18"/>
    </row>
    <row r="19" spans="1:16382" x14ac:dyDescent="0.25">
      <c r="A19" s="6"/>
      <c r="B19" s="14" t="s">
        <v>80</v>
      </c>
      <c r="C19" s="19">
        <v>58843087891</v>
      </c>
      <c r="D19" s="19" t="s">
        <v>43</v>
      </c>
      <c r="E19" s="72">
        <v>58.5</v>
      </c>
      <c r="F19" s="19">
        <v>3221</v>
      </c>
      <c r="G19" s="22" t="s">
        <v>62</v>
      </c>
      <c r="H19"/>
      <c r="I19"/>
    </row>
    <row r="20" spans="1:16382" x14ac:dyDescent="0.25">
      <c r="A20" s="1"/>
      <c r="B20" s="14" t="s">
        <v>69</v>
      </c>
      <c r="C20" s="19">
        <v>59072650925</v>
      </c>
      <c r="D20" s="19" t="s">
        <v>70</v>
      </c>
      <c r="E20" s="72">
        <v>975.38</v>
      </c>
      <c r="F20" s="19">
        <v>3221</v>
      </c>
      <c r="G20" s="22" t="s">
        <v>62</v>
      </c>
      <c r="H2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</row>
    <row r="21" spans="1:16382" x14ac:dyDescent="0.25">
      <c r="A21" s="1"/>
      <c r="B21" s="14" t="s">
        <v>66</v>
      </c>
      <c r="C21" s="19">
        <v>99650726701</v>
      </c>
      <c r="D21" s="19" t="s">
        <v>67</v>
      </c>
      <c r="E21" s="72">
        <v>878.3</v>
      </c>
      <c r="F21" s="19">
        <v>3221</v>
      </c>
      <c r="G21" s="22" t="s">
        <v>62</v>
      </c>
      <c r="H21"/>
      <c r="I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</row>
    <row r="22" spans="1:16382" x14ac:dyDescent="0.25">
      <c r="A22" s="1"/>
      <c r="B22" s="14" t="s">
        <v>61</v>
      </c>
      <c r="C22" s="19">
        <v>24523816042</v>
      </c>
      <c r="D22" s="19" t="s">
        <v>59</v>
      </c>
      <c r="E22" s="72">
        <v>28</v>
      </c>
      <c r="F22" s="19">
        <v>3221</v>
      </c>
      <c r="G22" s="22" t="s">
        <v>62</v>
      </c>
      <c r="H22"/>
      <c r="I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  <row r="23" spans="1:16382" ht="15.75" thickBot="1" x14ac:dyDescent="0.3">
      <c r="B23" s="61"/>
      <c r="C23" s="62"/>
      <c r="D23" s="33" t="s">
        <v>20</v>
      </c>
      <c r="E23" s="34">
        <f>SUM(E12:E22)</f>
        <v>3853.8599999999997</v>
      </c>
      <c r="F23" s="33">
        <v>3221</v>
      </c>
      <c r="G23" s="48" t="s">
        <v>29</v>
      </c>
    </row>
    <row r="24" spans="1:16382" x14ac:dyDescent="0.25">
      <c r="B24" s="11" t="s">
        <v>57</v>
      </c>
      <c r="C24" s="21">
        <v>99393766301</v>
      </c>
      <c r="D24" s="21" t="s">
        <v>38</v>
      </c>
      <c r="E24" s="39">
        <v>84.21</v>
      </c>
      <c r="F24" s="21">
        <v>3223</v>
      </c>
      <c r="G24" s="20" t="s">
        <v>7</v>
      </c>
    </row>
    <row r="25" spans="1:16382" x14ac:dyDescent="0.25">
      <c r="B25" s="14" t="s">
        <v>55</v>
      </c>
      <c r="C25" s="19">
        <v>63073332379</v>
      </c>
      <c r="D25" s="19" t="s">
        <v>43</v>
      </c>
      <c r="E25" s="72">
        <v>1787.56</v>
      </c>
      <c r="F25" s="19">
        <v>3223</v>
      </c>
      <c r="G25" s="22" t="s">
        <v>7</v>
      </c>
    </row>
    <row r="26" spans="1:16382" ht="15.75" thickBot="1" x14ac:dyDescent="0.3">
      <c r="B26" s="61"/>
      <c r="C26" s="62"/>
      <c r="D26" s="33" t="s">
        <v>20</v>
      </c>
      <c r="E26" s="34">
        <f>E24+E25</f>
        <v>1871.77</v>
      </c>
      <c r="F26" s="33">
        <v>3223</v>
      </c>
      <c r="G26" s="48" t="s">
        <v>7</v>
      </c>
    </row>
    <row r="27" spans="1:16382" x14ac:dyDescent="0.25">
      <c r="B27" s="11" t="s">
        <v>123</v>
      </c>
      <c r="C27" s="21">
        <v>11305736265</v>
      </c>
      <c r="D27" s="21" t="s">
        <v>70</v>
      </c>
      <c r="E27" s="39">
        <v>40</v>
      </c>
      <c r="F27" s="21">
        <v>3224</v>
      </c>
      <c r="G27" s="20" t="s">
        <v>78</v>
      </c>
      <c r="H27"/>
      <c r="I27"/>
      <c r="J27"/>
    </row>
    <row r="28" spans="1:16382" x14ac:dyDescent="0.25">
      <c r="B28" s="14" t="s">
        <v>87</v>
      </c>
      <c r="C28" s="19">
        <v>73660371074</v>
      </c>
      <c r="D28" s="19" t="s">
        <v>88</v>
      </c>
      <c r="E28" s="72">
        <v>87.2</v>
      </c>
      <c r="F28" s="19">
        <v>3224</v>
      </c>
      <c r="G28" s="22" t="s">
        <v>78</v>
      </c>
    </row>
    <row r="29" spans="1:16382" x14ac:dyDescent="0.25">
      <c r="B29" s="14" t="s">
        <v>77</v>
      </c>
      <c r="C29" s="19">
        <v>91634021778</v>
      </c>
      <c r="D29" s="19" t="s">
        <v>70</v>
      </c>
      <c r="E29" s="72">
        <v>74.349999999999994</v>
      </c>
      <c r="F29" s="19">
        <v>3224</v>
      </c>
      <c r="G29" s="22" t="s">
        <v>78</v>
      </c>
      <c r="H29"/>
      <c r="I29"/>
      <c r="J29"/>
    </row>
    <row r="30" spans="1:16382" ht="15.75" thickBot="1" x14ac:dyDescent="0.3">
      <c r="B30" s="63"/>
      <c r="C30" s="64"/>
      <c r="D30" s="33" t="s">
        <v>20</v>
      </c>
      <c r="E30" s="34">
        <f>SUM(E27:E29)</f>
        <v>201.55</v>
      </c>
      <c r="F30" s="33">
        <v>3224</v>
      </c>
      <c r="G30" s="48" t="s">
        <v>30</v>
      </c>
    </row>
    <row r="31" spans="1:16382" x14ac:dyDescent="0.25">
      <c r="B31" s="11" t="s">
        <v>94</v>
      </c>
      <c r="C31" s="21">
        <v>91253344513</v>
      </c>
      <c r="D31" s="21" t="s">
        <v>95</v>
      </c>
      <c r="E31" s="39">
        <v>723.68</v>
      </c>
      <c r="F31" s="21">
        <v>3225</v>
      </c>
      <c r="G31" s="20" t="s">
        <v>12</v>
      </c>
    </row>
    <row r="32" spans="1:16382" x14ac:dyDescent="0.25">
      <c r="B32" s="14" t="s">
        <v>87</v>
      </c>
      <c r="C32" s="19">
        <v>73660371074</v>
      </c>
      <c r="D32" s="19" t="s">
        <v>88</v>
      </c>
      <c r="E32" s="72">
        <v>70.56</v>
      </c>
      <c r="F32" s="19">
        <v>3225</v>
      </c>
      <c r="G32" s="22" t="s">
        <v>12</v>
      </c>
      <c r="H32"/>
      <c r="I32"/>
    </row>
    <row r="33" spans="2:10" ht="15.75" thickBot="1" x14ac:dyDescent="0.3">
      <c r="B33" s="63"/>
      <c r="C33" s="64"/>
      <c r="D33" s="33" t="s">
        <v>20</v>
      </c>
      <c r="E33" s="34">
        <f>SUM(E31:E32)</f>
        <v>794.24</v>
      </c>
      <c r="F33" s="33">
        <v>3225</v>
      </c>
      <c r="G33" s="48" t="s">
        <v>12</v>
      </c>
    </row>
    <row r="34" spans="2:10" x14ac:dyDescent="0.25">
      <c r="B34" s="11" t="s">
        <v>110</v>
      </c>
      <c r="C34" s="21">
        <v>70133616033</v>
      </c>
      <c r="D34" s="21" t="s">
        <v>43</v>
      </c>
      <c r="E34" s="39">
        <v>596.65</v>
      </c>
      <c r="F34" s="21">
        <v>3231</v>
      </c>
      <c r="G34" s="20" t="s">
        <v>54</v>
      </c>
      <c r="H34"/>
      <c r="I34"/>
    </row>
    <row r="35" spans="2:10" x14ac:dyDescent="0.25">
      <c r="B35" s="14" t="s">
        <v>83</v>
      </c>
      <c r="C35" s="19">
        <v>11454420695</v>
      </c>
      <c r="D35" s="19" t="s">
        <v>74</v>
      </c>
      <c r="E35" s="72">
        <v>2810</v>
      </c>
      <c r="F35" s="19">
        <v>3231</v>
      </c>
      <c r="G35" s="22" t="s">
        <v>54</v>
      </c>
      <c r="H35"/>
      <c r="I35"/>
    </row>
    <row r="36" spans="2:10" x14ac:dyDescent="0.25">
      <c r="B36" s="14" t="s">
        <v>60</v>
      </c>
      <c r="C36" s="19">
        <v>81793146560</v>
      </c>
      <c r="D36" s="19" t="s">
        <v>43</v>
      </c>
      <c r="E36" s="72">
        <v>28.4</v>
      </c>
      <c r="F36" s="19">
        <v>3231</v>
      </c>
      <c r="G36" s="22" t="s">
        <v>54</v>
      </c>
      <c r="H36"/>
      <c r="I36"/>
    </row>
    <row r="37" spans="2:10" x14ac:dyDescent="0.25">
      <c r="B37" s="14" t="s">
        <v>58</v>
      </c>
      <c r="C37" s="19">
        <v>29524210204</v>
      </c>
      <c r="D37" s="19" t="s">
        <v>59</v>
      </c>
      <c r="E37" s="72">
        <v>233.46</v>
      </c>
      <c r="F37" s="19">
        <v>3231</v>
      </c>
      <c r="G37" s="22" t="s">
        <v>54</v>
      </c>
      <c r="H37"/>
      <c r="I37"/>
    </row>
    <row r="38" spans="2:10" x14ac:dyDescent="0.25">
      <c r="B38" s="14" t="s">
        <v>112</v>
      </c>
      <c r="C38" s="19">
        <v>87680911390</v>
      </c>
      <c r="D38" s="19" t="s">
        <v>59</v>
      </c>
      <c r="E38" s="72">
        <v>25.96</v>
      </c>
      <c r="F38" s="19">
        <v>3231</v>
      </c>
      <c r="G38" s="22" t="s">
        <v>54</v>
      </c>
      <c r="H38"/>
      <c r="I38"/>
    </row>
    <row r="39" spans="2:10" x14ac:dyDescent="0.25">
      <c r="B39" s="14" t="s">
        <v>128</v>
      </c>
      <c r="C39" s="19">
        <v>91274824986</v>
      </c>
      <c r="D39" s="19" t="s">
        <v>85</v>
      </c>
      <c r="E39" s="72">
        <v>7000</v>
      </c>
      <c r="F39" s="19">
        <v>3231</v>
      </c>
      <c r="G39" s="22" t="s">
        <v>54</v>
      </c>
      <c r="H39"/>
      <c r="I39"/>
    </row>
    <row r="40" spans="2:10" x14ac:dyDescent="0.25">
      <c r="B40" s="14" t="s">
        <v>53</v>
      </c>
      <c r="C40" s="19">
        <v>87311810356</v>
      </c>
      <c r="D40" s="19" t="s">
        <v>38</v>
      </c>
      <c r="E40" s="72">
        <v>188.69</v>
      </c>
      <c r="F40" s="19">
        <v>3231</v>
      </c>
      <c r="G40" s="22" t="s">
        <v>54</v>
      </c>
      <c r="H40"/>
      <c r="J40"/>
    </row>
    <row r="41" spans="2:10" ht="15.75" thickBot="1" x14ac:dyDescent="0.3">
      <c r="B41" s="61"/>
      <c r="C41" s="62"/>
      <c r="D41" s="33" t="s">
        <v>20</v>
      </c>
      <c r="E41" s="34">
        <f>SUM(E34:E40)</f>
        <v>10883.160000000002</v>
      </c>
      <c r="F41" s="33">
        <v>3231</v>
      </c>
      <c r="G41" s="48" t="s">
        <v>31</v>
      </c>
      <c r="I41"/>
    </row>
    <row r="42" spans="2:10" x14ac:dyDescent="0.25">
      <c r="B42" s="11" t="s">
        <v>113</v>
      </c>
      <c r="C42" s="21">
        <v>17847205775</v>
      </c>
      <c r="D42" s="21" t="s">
        <v>114</v>
      </c>
      <c r="E42" s="39">
        <v>760</v>
      </c>
      <c r="F42" s="21">
        <v>3232</v>
      </c>
      <c r="G42" s="20" t="s">
        <v>51</v>
      </c>
      <c r="H42"/>
      <c r="I42"/>
    </row>
    <row r="43" spans="2:10" x14ac:dyDescent="0.25">
      <c r="B43" s="14" t="s">
        <v>91</v>
      </c>
      <c r="C43" s="19">
        <v>60927365169</v>
      </c>
      <c r="D43" s="19" t="s">
        <v>38</v>
      </c>
      <c r="E43" s="72">
        <v>6613.75</v>
      </c>
      <c r="F43" s="19">
        <v>3232</v>
      </c>
      <c r="G43" s="22" t="s">
        <v>51</v>
      </c>
      <c r="H43"/>
      <c r="I43"/>
    </row>
    <row r="44" spans="2:10" x14ac:dyDescent="0.25">
      <c r="B44" s="14" t="s">
        <v>49</v>
      </c>
      <c r="C44" s="19">
        <v>63041633582</v>
      </c>
      <c r="D44" s="19" t="s">
        <v>50</v>
      </c>
      <c r="E44" s="72">
        <v>87.85</v>
      </c>
      <c r="F44" s="19">
        <v>3232</v>
      </c>
      <c r="G44" s="22" t="s">
        <v>51</v>
      </c>
      <c r="H44"/>
      <c r="I44" s="6"/>
    </row>
    <row r="45" spans="2:10" ht="15.75" thickBot="1" x14ac:dyDescent="0.3">
      <c r="B45" s="63"/>
      <c r="C45" s="64"/>
      <c r="D45" s="33" t="s">
        <v>20</v>
      </c>
      <c r="E45" s="34">
        <f>SUM(E42:E44)</f>
        <v>7461.6</v>
      </c>
      <c r="F45" s="33">
        <v>3232</v>
      </c>
      <c r="G45" s="48" t="s">
        <v>28</v>
      </c>
      <c r="I45"/>
    </row>
    <row r="46" spans="2:10" x14ac:dyDescent="0.25">
      <c r="B46" s="11" t="s">
        <v>122</v>
      </c>
      <c r="C46" s="21">
        <v>57617062240</v>
      </c>
      <c r="D46" s="21" t="s">
        <v>38</v>
      </c>
      <c r="E46" s="39">
        <v>480</v>
      </c>
      <c r="F46" s="21">
        <v>3233</v>
      </c>
      <c r="G46" s="20" t="s">
        <v>45</v>
      </c>
      <c r="H46"/>
      <c r="I46"/>
    </row>
    <row r="47" spans="2:10" x14ac:dyDescent="0.25">
      <c r="B47" s="14" t="s">
        <v>111</v>
      </c>
      <c r="C47" s="19">
        <v>63397242948</v>
      </c>
      <c r="D47" s="19" t="s">
        <v>74</v>
      </c>
      <c r="E47" s="72">
        <v>1014</v>
      </c>
      <c r="F47" s="19">
        <v>3233</v>
      </c>
      <c r="G47" s="22" t="s">
        <v>45</v>
      </c>
      <c r="H47"/>
      <c r="I47"/>
    </row>
    <row r="48" spans="2:10" x14ac:dyDescent="0.25">
      <c r="B48" s="14" t="s">
        <v>46</v>
      </c>
      <c r="C48" s="19">
        <v>44110106406</v>
      </c>
      <c r="D48" s="19" t="s">
        <v>38</v>
      </c>
      <c r="E48" s="72">
        <v>2500</v>
      </c>
      <c r="F48" s="19">
        <v>3233</v>
      </c>
      <c r="G48" s="22" t="s">
        <v>45</v>
      </c>
      <c r="H48"/>
      <c r="I48"/>
    </row>
    <row r="49" spans="2:9" x14ac:dyDescent="0.25">
      <c r="B49" s="14" t="s">
        <v>44</v>
      </c>
      <c r="C49" s="19">
        <v>64546066176</v>
      </c>
      <c r="D49" s="19" t="s">
        <v>43</v>
      </c>
      <c r="E49" s="72">
        <v>120</v>
      </c>
      <c r="F49" s="19">
        <v>3233</v>
      </c>
      <c r="G49" s="22" t="s">
        <v>45</v>
      </c>
      <c r="H49"/>
    </row>
    <row r="50" spans="2:9" ht="15.75" thickBot="1" x14ac:dyDescent="0.3">
      <c r="B50" s="63"/>
      <c r="C50" s="64"/>
      <c r="D50" s="33" t="s">
        <v>20</v>
      </c>
      <c r="E50" s="34">
        <f>SUM(E46:E49)</f>
        <v>4114</v>
      </c>
      <c r="F50" s="33">
        <v>3233</v>
      </c>
      <c r="G50" s="48" t="s">
        <v>32</v>
      </c>
    </row>
    <row r="51" spans="2:9" x14ac:dyDescent="0.25">
      <c r="B51" s="11" t="s">
        <v>96</v>
      </c>
      <c r="C51" s="21">
        <v>40531374434</v>
      </c>
      <c r="D51" s="21" t="s">
        <v>97</v>
      </c>
      <c r="E51" s="39">
        <v>177.83</v>
      </c>
      <c r="F51" s="21">
        <v>3234</v>
      </c>
      <c r="G51" s="20" t="s">
        <v>4</v>
      </c>
      <c r="H51"/>
    </row>
    <row r="52" spans="2:9" x14ac:dyDescent="0.25">
      <c r="B52" s="14" t="s">
        <v>76</v>
      </c>
      <c r="C52" s="19">
        <v>3455963475</v>
      </c>
      <c r="D52" s="19" t="s">
        <v>74</v>
      </c>
      <c r="E52" s="72">
        <v>105.05</v>
      </c>
      <c r="F52" s="19">
        <v>3234</v>
      </c>
      <c r="G52" s="22" t="s">
        <v>4</v>
      </c>
      <c r="H52"/>
    </row>
    <row r="53" spans="2:9" x14ac:dyDescent="0.25">
      <c r="B53" s="14" t="s">
        <v>75</v>
      </c>
      <c r="C53" s="19">
        <v>7969842379</v>
      </c>
      <c r="D53" s="19" t="s">
        <v>74</v>
      </c>
      <c r="E53" s="72">
        <v>26.01</v>
      </c>
      <c r="F53" s="19">
        <v>3234</v>
      </c>
      <c r="G53" s="22" t="s">
        <v>4</v>
      </c>
      <c r="H53"/>
    </row>
    <row r="54" spans="2:9" x14ac:dyDescent="0.25">
      <c r="B54" s="14" t="s">
        <v>71</v>
      </c>
      <c r="C54" s="19">
        <v>13269963589</v>
      </c>
      <c r="D54" s="19" t="s">
        <v>72</v>
      </c>
      <c r="E54" s="72">
        <v>64.150000000000006</v>
      </c>
      <c r="F54" s="19">
        <v>3234</v>
      </c>
      <c r="G54" s="22" t="s">
        <v>4</v>
      </c>
      <c r="H54"/>
    </row>
    <row r="55" spans="2:9" x14ac:dyDescent="0.25">
      <c r="B55" s="14" t="s">
        <v>56</v>
      </c>
      <c r="C55" s="19">
        <v>6531901714</v>
      </c>
      <c r="D55" s="19" t="s">
        <v>38</v>
      </c>
      <c r="E55" s="72">
        <v>268.2</v>
      </c>
      <c r="F55" s="19">
        <v>3234</v>
      </c>
      <c r="G55" s="22" t="s">
        <v>4</v>
      </c>
      <c r="H55"/>
    </row>
    <row r="56" spans="2:9" x14ac:dyDescent="0.25">
      <c r="B56" s="14" t="s">
        <v>48</v>
      </c>
      <c r="C56" s="19">
        <v>80805858278</v>
      </c>
      <c r="D56" s="19" t="s">
        <v>38</v>
      </c>
      <c r="E56" s="72">
        <v>42.45</v>
      </c>
      <c r="F56" s="19">
        <v>3234</v>
      </c>
      <c r="G56" s="22" t="s">
        <v>4</v>
      </c>
      <c r="H56"/>
    </row>
    <row r="57" spans="2:9" x14ac:dyDescent="0.25">
      <c r="B57" s="14" t="s">
        <v>40</v>
      </c>
      <c r="C57" s="19">
        <v>54382731928</v>
      </c>
      <c r="D57" s="19" t="s">
        <v>38</v>
      </c>
      <c r="E57" s="72">
        <v>496.06</v>
      </c>
      <c r="F57" s="19">
        <v>3234</v>
      </c>
      <c r="G57" s="22" t="s">
        <v>4</v>
      </c>
      <c r="H57"/>
    </row>
    <row r="58" spans="2:9" ht="15.75" thickBot="1" x14ac:dyDescent="0.3">
      <c r="B58" s="55"/>
      <c r="C58" s="24"/>
      <c r="D58" s="33" t="s">
        <v>20</v>
      </c>
      <c r="E58" s="34">
        <f>SUM(E51:E57)</f>
        <v>1179.75</v>
      </c>
      <c r="F58" s="33">
        <v>3234</v>
      </c>
      <c r="G58" s="48" t="s">
        <v>4</v>
      </c>
      <c r="I58"/>
    </row>
    <row r="59" spans="2:9" x14ac:dyDescent="0.25">
      <c r="B59" s="11" t="s">
        <v>117</v>
      </c>
      <c r="C59" s="21">
        <v>99681708224</v>
      </c>
      <c r="D59" s="21" t="s">
        <v>59</v>
      </c>
      <c r="E59" s="39">
        <v>79.64</v>
      </c>
      <c r="F59" s="21">
        <v>3235</v>
      </c>
      <c r="G59" s="20" t="s">
        <v>41</v>
      </c>
      <c r="H59"/>
    </row>
    <row r="60" spans="2:9" x14ac:dyDescent="0.25">
      <c r="B60" s="14" t="s">
        <v>40</v>
      </c>
      <c r="C60" s="19">
        <v>54382731928</v>
      </c>
      <c r="D60" s="19" t="s">
        <v>38</v>
      </c>
      <c r="E60" s="72">
        <v>3653.72</v>
      </c>
      <c r="F60" s="19">
        <v>3235</v>
      </c>
      <c r="G60" s="22" t="s">
        <v>41</v>
      </c>
      <c r="H60"/>
    </row>
    <row r="61" spans="2:9" ht="15.75" thickBot="1" x14ac:dyDescent="0.3">
      <c r="B61" s="63"/>
      <c r="C61" s="64"/>
      <c r="D61" s="33" t="s">
        <v>20</v>
      </c>
      <c r="E61" s="34">
        <f>E60+E59</f>
        <v>3733.3599999999997</v>
      </c>
      <c r="F61" s="33">
        <v>3235</v>
      </c>
      <c r="G61" s="48" t="s">
        <v>33</v>
      </c>
    </row>
    <row r="62" spans="2:9" x14ac:dyDescent="0.25">
      <c r="B62" s="11" t="s">
        <v>37</v>
      </c>
      <c r="C62" s="21">
        <v>87500773013</v>
      </c>
      <c r="D62" s="21" t="s">
        <v>38</v>
      </c>
      <c r="E62" s="39">
        <v>7600.83</v>
      </c>
      <c r="F62" s="21">
        <v>3237</v>
      </c>
      <c r="G62" s="20" t="s">
        <v>39</v>
      </c>
      <c r="H62"/>
    </row>
    <row r="63" spans="2:9" ht="15.75" thickBot="1" x14ac:dyDescent="0.3">
      <c r="B63" s="63"/>
      <c r="C63" s="64"/>
      <c r="D63" s="33" t="s">
        <v>20</v>
      </c>
      <c r="E63" s="34">
        <f>SUM(E62:E62)</f>
        <v>7600.83</v>
      </c>
      <c r="F63" s="33">
        <v>3237</v>
      </c>
      <c r="G63" s="48" t="s">
        <v>34</v>
      </c>
      <c r="H63"/>
    </row>
    <row r="64" spans="2:9" x14ac:dyDescent="0.25">
      <c r="B64" s="11" t="s">
        <v>89</v>
      </c>
      <c r="C64" s="21">
        <v>32507385382</v>
      </c>
      <c r="D64" s="21" t="s">
        <v>90</v>
      </c>
      <c r="E64" s="39">
        <v>1445.85</v>
      </c>
      <c r="F64" s="21">
        <v>3238</v>
      </c>
      <c r="G64" s="20" t="s">
        <v>5</v>
      </c>
      <c r="H64"/>
    </row>
    <row r="65" spans="2:9" x14ac:dyDescent="0.25">
      <c r="B65" s="14" t="s">
        <v>82</v>
      </c>
      <c r="C65" s="19">
        <v>14654537073</v>
      </c>
      <c r="D65" s="19" t="s">
        <v>43</v>
      </c>
      <c r="E65" s="72">
        <v>218.55</v>
      </c>
      <c r="F65" s="19">
        <v>3238</v>
      </c>
      <c r="G65" s="22" t="s">
        <v>5</v>
      </c>
      <c r="H65"/>
    </row>
    <row r="66" spans="2:9" x14ac:dyDescent="0.25">
      <c r="B66" s="14" t="s">
        <v>47</v>
      </c>
      <c r="C66" s="19">
        <v>46118101286</v>
      </c>
      <c r="D66" s="19" t="s">
        <v>38</v>
      </c>
      <c r="E66" s="72">
        <v>149.31</v>
      </c>
      <c r="F66" s="19">
        <v>3238</v>
      </c>
      <c r="G66" s="22" t="s">
        <v>5</v>
      </c>
      <c r="H66"/>
    </row>
    <row r="67" spans="2:9" x14ac:dyDescent="0.25">
      <c r="B67" s="14" t="s">
        <v>42</v>
      </c>
      <c r="C67" s="19">
        <v>85821130368</v>
      </c>
      <c r="D67" s="19" t="s">
        <v>43</v>
      </c>
      <c r="E67" s="72">
        <v>15.36</v>
      </c>
      <c r="F67" s="19">
        <v>3238</v>
      </c>
      <c r="G67" s="22" t="s">
        <v>5</v>
      </c>
      <c r="H67"/>
    </row>
    <row r="68" spans="2:9" ht="15.75" thickBot="1" x14ac:dyDescent="0.3">
      <c r="B68" s="63"/>
      <c r="C68" s="64"/>
      <c r="D68" s="33" t="s">
        <v>20</v>
      </c>
      <c r="E68" s="34">
        <f>SUM(E64:E67)</f>
        <v>1829.0699999999997</v>
      </c>
      <c r="F68" s="50">
        <v>3238</v>
      </c>
      <c r="G68" s="48" t="s">
        <v>5</v>
      </c>
      <c r="H68"/>
      <c r="I68"/>
    </row>
    <row r="69" spans="2:9" x14ac:dyDescent="0.25">
      <c r="B69" s="11" t="s">
        <v>98</v>
      </c>
      <c r="C69" s="21">
        <v>6779162480</v>
      </c>
      <c r="D69" s="21" t="s">
        <v>38</v>
      </c>
      <c r="E69" s="39">
        <v>2090</v>
      </c>
      <c r="F69" s="21">
        <v>3239</v>
      </c>
      <c r="G69" s="20" t="s">
        <v>6</v>
      </c>
      <c r="H69"/>
    </row>
    <row r="70" spans="2:9" x14ac:dyDescent="0.25">
      <c r="B70" s="14" t="s">
        <v>81</v>
      </c>
      <c r="C70" s="19">
        <v>33679708526</v>
      </c>
      <c r="D70" s="19" t="s">
        <v>43</v>
      </c>
      <c r="E70" s="72">
        <v>114.95</v>
      </c>
      <c r="F70" s="19">
        <v>3239</v>
      </c>
      <c r="G70" s="22" t="s">
        <v>6</v>
      </c>
      <c r="H70"/>
    </row>
    <row r="71" spans="2:9" x14ac:dyDescent="0.25">
      <c r="B71" s="14" t="s">
        <v>73</v>
      </c>
      <c r="C71" s="19">
        <v>83177754946</v>
      </c>
      <c r="D71" s="19" t="s">
        <v>74</v>
      </c>
      <c r="E71" s="72">
        <v>190</v>
      </c>
      <c r="F71" s="19">
        <v>3239</v>
      </c>
      <c r="G71" s="22" t="s">
        <v>6</v>
      </c>
      <c r="H71"/>
    </row>
    <row r="72" spans="2:9" x14ac:dyDescent="0.25">
      <c r="B72" s="14" t="s">
        <v>49</v>
      </c>
      <c r="C72" s="19">
        <v>63041633582</v>
      </c>
      <c r="D72" s="19" t="s">
        <v>50</v>
      </c>
      <c r="E72" s="72">
        <v>61.39</v>
      </c>
      <c r="F72" s="19">
        <v>3239</v>
      </c>
      <c r="G72" s="22" t="s">
        <v>6</v>
      </c>
      <c r="H72"/>
    </row>
    <row r="73" spans="2:9" ht="15.75" thickBot="1" x14ac:dyDescent="0.3">
      <c r="B73" s="63"/>
      <c r="C73" s="64"/>
      <c r="D73" s="33" t="s">
        <v>20</v>
      </c>
      <c r="E73" s="34">
        <f>SUM(E69:E72)</f>
        <v>2456.3399999999997</v>
      </c>
      <c r="F73" s="51">
        <v>3239</v>
      </c>
      <c r="G73" s="48" t="s">
        <v>6</v>
      </c>
    </row>
    <row r="74" spans="2:9" x14ac:dyDescent="0.25">
      <c r="B74" s="11" t="s">
        <v>126</v>
      </c>
      <c r="C74" s="21">
        <v>45424156523</v>
      </c>
      <c r="D74" s="21" t="s">
        <v>127</v>
      </c>
      <c r="E74" s="39">
        <v>289.64999999999998</v>
      </c>
      <c r="F74" s="21">
        <v>3293</v>
      </c>
      <c r="G74" s="20" t="s">
        <v>8</v>
      </c>
      <c r="H74"/>
    </row>
    <row r="75" spans="2:9" x14ac:dyDescent="0.25">
      <c r="B75" s="14" t="s">
        <v>124</v>
      </c>
      <c r="C75" s="19">
        <v>80023175581</v>
      </c>
      <c r="D75" s="19" t="s">
        <v>125</v>
      </c>
      <c r="E75" s="72">
        <v>434</v>
      </c>
      <c r="F75" s="19">
        <v>3293</v>
      </c>
      <c r="G75" s="22" t="s">
        <v>8</v>
      </c>
      <c r="H75"/>
    </row>
    <row r="76" spans="2:9" x14ac:dyDescent="0.25">
      <c r="B76" s="14" t="s">
        <v>120</v>
      </c>
      <c r="C76" s="19">
        <v>998765045</v>
      </c>
      <c r="D76" s="19" t="s">
        <v>121</v>
      </c>
      <c r="E76" s="72">
        <v>352.35</v>
      </c>
      <c r="F76" s="19">
        <v>3293</v>
      </c>
      <c r="G76" s="22" t="s">
        <v>8</v>
      </c>
      <c r="H76"/>
    </row>
    <row r="77" spans="2:9" x14ac:dyDescent="0.25">
      <c r="B77" s="14" t="s">
        <v>107</v>
      </c>
      <c r="C77" s="19">
        <v>62226620908</v>
      </c>
      <c r="D77" s="19" t="s">
        <v>43</v>
      </c>
      <c r="E77" s="72">
        <v>115.76</v>
      </c>
      <c r="F77" s="19">
        <v>3293</v>
      </c>
      <c r="G77" s="22" t="s">
        <v>8</v>
      </c>
      <c r="H77"/>
    </row>
    <row r="78" spans="2:9" ht="16.5" customHeight="1" x14ac:dyDescent="0.25">
      <c r="B78" s="14" t="s">
        <v>102</v>
      </c>
      <c r="C78" s="19">
        <v>71883304715</v>
      </c>
      <c r="D78" s="19" t="s">
        <v>38</v>
      </c>
      <c r="E78" s="72">
        <v>362.1</v>
      </c>
      <c r="F78" s="19">
        <v>3293</v>
      </c>
      <c r="G78" s="22" t="s">
        <v>8</v>
      </c>
    </row>
    <row r="79" spans="2:9" x14ac:dyDescent="0.25">
      <c r="B79" s="14" t="s">
        <v>100</v>
      </c>
      <c r="C79" s="19">
        <v>7103881876</v>
      </c>
      <c r="D79" s="19" t="s">
        <v>101</v>
      </c>
      <c r="E79" s="72">
        <v>137.99</v>
      </c>
      <c r="F79" s="19">
        <v>3293</v>
      </c>
      <c r="G79" s="22" t="s">
        <v>8</v>
      </c>
      <c r="H79"/>
    </row>
    <row r="80" spans="2:9" ht="15.75" thickBot="1" x14ac:dyDescent="0.3">
      <c r="B80" s="65"/>
      <c r="C80" s="66"/>
      <c r="D80" s="33" t="s">
        <v>20</v>
      </c>
      <c r="E80" s="34">
        <f>SUM(E74:E79)</f>
        <v>1691.8500000000001</v>
      </c>
      <c r="F80" s="51">
        <v>3293</v>
      </c>
      <c r="G80" s="48" t="s">
        <v>8</v>
      </c>
      <c r="I80"/>
    </row>
    <row r="81" spans="2:10" x14ac:dyDescent="0.25">
      <c r="B81" s="11" t="s">
        <v>118</v>
      </c>
      <c r="C81" s="21">
        <v>37038410862</v>
      </c>
      <c r="D81" s="21" t="s">
        <v>119</v>
      </c>
      <c r="E81" s="39">
        <v>100</v>
      </c>
      <c r="F81" s="21">
        <v>3299</v>
      </c>
      <c r="G81" s="20" t="s">
        <v>9</v>
      </c>
      <c r="H81"/>
      <c r="I81"/>
      <c r="J81" s="16"/>
    </row>
    <row r="82" spans="2:10" x14ac:dyDescent="0.25">
      <c r="B82" s="14" t="s">
        <v>129</v>
      </c>
      <c r="C82" s="19">
        <v>50979483988</v>
      </c>
      <c r="D82" s="19" t="s">
        <v>130</v>
      </c>
      <c r="E82" s="72">
        <v>1471</v>
      </c>
      <c r="F82" s="19">
        <v>3299</v>
      </c>
      <c r="G82" s="22" t="s">
        <v>9</v>
      </c>
      <c r="H82"/>
      <c r="I82"/>
      <c r="J82" s="16"/>
    </row>
    <row r="83" spans="2:10" x14ac:dyDescent="0.25">
      <c r="B83" s="14" t="s">
        <v>68</v>
      </c>
      <c r="C83" s="19">
        <v>99947716440</v>
      </c>
      <c r="D83" s="19" t="s">
        <v>38</v>
      </c>
      <c r="E83" s="72">
        <v>298.64999999999998</v>
      </c>
      <c r="F83" s="19">
        <v>3299</v>
      </c>
      <c r="G83" s="22" t="s">
        <v>9</v>
      </c>
      <c r="H83"/>
    </row>
    <row r="84" spans="2:10" ht="15.75" thickBot="1" x14ac:dyDescent="0.3">
      <c r="B84" s="63"/>
      <c r="C84" s="64"/>
      <c r="D84" s="33" t="s">
        <v>20</v>
      </c>
      <c r="E84" s="34">
        <f>E81+E82+E83</f>
        <v>1869.65</v>
      </c>
      <c r="F84" s="51">
        <v>3299</v>
      </c>
      <c r="G84" s="48" t="s">
        <v>35</v>
      </c>
      <c r="I84" s="18"/>
    </row>
    <row r="85" spans="2:10" ht="16.5" customHeight="1" x14ac:dyDescent="0.25">
      <c r="B85" s="11" t="s">
        <v>103</v>
      </c>
      <c r="C85" s="21">
        <v>23057039320</v>
      </c>
      <c r="D85" s="21" t="s">
        <v>38</v>
      </c>
      <c r="E85" s="39">
        <v>243.05</v>
      </c>
      <c r="F85" s="21">
        <v>3431</v>
      </c>
      <c r="G85" s="20" t="s">
        <v>10</v>
      </c>
      <c r="H85"/>
    </row>
    <row r="86" spans="2:10" ht="15.75" thickBot="1" x14ac:dyDescent="0.3">
      <c r="B86" s="55"/>
      <c r="C86" s="24"/>
      <c r="D86" s="33" t="s">
        <v>20</v>
      </c>
      <c r="E86" s="34">
        <f>E85</f>
        <v>243.05</v>
      </c>
      <c r="F86" s="50">
        <v>3431</v>
      </c>
      <c r="G86" s="47" t="s">
        <v>10</v>
      </c>
    </row>
    <row r="87" spans="2:10" x14ac:dyDescent="0.25">
      <c r="B87" s="11" t="s">
        <v>79</v>
      </c>
      <c r="C87" s="21">
        <v>39753545974</v>
      </c>
      <c r="D87" s="21" t="s">
        <v>43</v>
      </c>
      <c r="E87" s="39">
        <v>130.54</v>
      </c>
      <c r="F87" s="21">
        <v>4241</v>
      </c>
      <c r="G87" s="20" t="s">
        <v>26</v>
      </c>
    </row>
    <row r="88" spans="2:10" x14ac:dyDescent="0.25">
      <c r="B88" s="14" t="s">
        <v>52</v>
      </c>
      <c r="C88" s="19">
        <v>35632925066</v>
      </c>
      <c r="D88" s="19" t="s">
        <v>43</v>
      </c>
      <c r="E88" s="72">
        <v>63.74</v>
      </c>
      <c r="F88" s="19">
        <v>4241</v>
      </c>
      <c r="G88" s="22" t="s">
        <v>26</v>
      </c>
    </row>
    <row r="89" spans="2:10" ht="15.75" thickBot="1" x14ac:dyDescent="0.3">
      <c r="B89" s="63"/>
      <c r="C89" s="64"/>
      <c r="D89" s="33" t="s">
        <v>20</v>
      </c>
      <c r="E89" s="34">
        <f>E87+E88</f>
        <v>194.28</v>
      </c>
      <c r="F89" s="51">
        <v>4241</v>
      </c>
      <c r="G89" s="47" t="s">
        <v>26</v>
      </c>
      <c r="I89"/>
    </row>
    <row r="90" spans="2:10" x14ac:dyDescent="0.25">
      <c r="B90" s="11" t="s">
        <v>63</v>
      </c>
      <c r="C90" s="21">
        <v>63398817957</v>
      </c>
      <c r="D90" s="21" t="s">
        <v>64</v>
      </c>
      <c r="E90" s="39">
        <v>11717.5</v>
      </c>
      <c r="F90" s="21">
        <v>4221</v>
      </c>
      <c r="G90" s="20" t="s">
        <v>65</v>
      </c>
      <c r="H90"/>
    </row>
    <row r="91" spans="2:10" ht="15.75" thickBot="1" x14ac:dyDescent="0.3">
      <c r="B91" s="67"/>
      <c r="C91" s="68"/>
      <c r="D91" s="25" t="s">
        <v>20</v>
      </c>
      <c r="E91" s="40">
        <f>E90</f>
        <v>11717.5</v>
      </c>
      <c r="F91" s="52">
        <v>4221</v>
      </c>
      <c r="G91" s="56" t="s">
        <v>65</v>
      </c>
    </row>
    <row r="92" spans="2:10" ht="15.75" thickBot="1" x14ac:dyDescent="0.3">
      <c r="B92" s="26"/>
      <c r="C92" s="27"/>
      <c r="D92" s="37" t="s">
        <v>20</v>
      </c>
      <c r="E92" s="69">
        <f>E7+E11+E23+E26+E30+E33+E41+E45+E50+E58+E61+E63+E68+E73+E80+E84+E86+E89+E91</f>
        <v>67241.899999999994</v>
      </c>
      <c r="F92" s="70"/>
      <c r="G92" s="18"/>
    </row>
    <row r="93" spans="2:10" ht="15.75" thickBot="1" x14ac:dyDescent="0.3">
      <c r="B93" s="18"/>
      <c r="C93" s="18"/>
      <c r="D93" s="42"/>
      <c r="E93" s="28"/>
      <c r="F93" s="43"/>
      <c r="G93" s="18"/>
    </row>
    <row r="94" spans="2:10" x14ac:dyDescent="0.25">
      <c r="B94" s="11" t="s">
        <v>21</v>
      </c>
      <c r="C94" s="12"/>
      <c r="D94" s="12"/>
      <c r="E94" s="39">
        <v>10672.62</v>
      </c>
      <c r="F94" s="12">
        <v>3111</v>
      </c>
      <c r="G94" s="20" t="s">
        <v>22</v>
      </c>
      <c r="I94"/>
    </row>
    <row r="95" spans="2:10" x14ac:dyDescent="0.25">
      <c r="B95" s="14" t="s">
        <v>21</v>
      </c>
      <c r="C95" s="15"/>
      <c r="D95" s="15"/>
      <c r="E95" s="72">
        <v>3721.73</v>
      </c>
      <c r="F95" s="15">
        <v>3113</v>
      </c>
      <c r="G95" s="22" t="s">
        <v>23</v>
      </c>
      <c r="I95"/>
    </row>
    <row r="96" spans="2:10" x14ac:dyDescent="0.25">
      <c r="B96" s="14" t="s">
        <v>21</v>
      </c>
      <c r="C96" s="15"/>
      <c r="D96" s="15"/>
      <c r="E96" s="72">
        <v>2375.0300000000002</v>
      </c>
      <c r="F96" s="15">
        <v>3132</v>
      </c>
      <c r="G96" s="22" t="s">
        <v>24</v>
      </c>
      <c r="I96"/>
    </row>
    <row r="97" spans="2:9" x14ac:dyDescent="0.25">
      <c r="B97" s="14" t="s">
        <v>21</v>
      </c>
      <c r="C97" s="15"/>
      <c r="D97" s="15"/>
      <c r="E97" s="72">
        <v>5896.31</v>
      </c>
      <c r="F97" s="15">
        <v>3211</v>
      </c>
      <c r="G97" s="22" t="s">
        <v>11</v>
      </c>
      <c r="I97"/>
    </row>
    <row r="98" spans="2:9" x14ac:dyDescent="0.25">
      <c r="B98" s="14" t="s">
        <v>21</v>
      </c>
      <c r="C98" s="15"/>
      <c r="D98" s="15"/>
      <c r="E98" s="72">
        <v>4235.2700000000004</v>
      </c>
      <c r="F98" s="15">
        <v>3213</v>
      </c>
      <c r="G98" s="22" t="s">
        <v>13</v>
      </c>
      <c r="I98"/>
    </row>
    <row r="99" spans="2:9" x14ac:dyDescent="0.25">
      <c r="B99" s="14" t="s">
        <v>21</v>
      </c>
      <c r="C99" s="15"/>
      <c r="D99" s="15"/>
      <c r="E99" s="72">
        <v>31227.55</v>
      </c>
      <c r="F99" s="15">
        <v>3237</v>
      </c>
      <c r="G99" s="22" t="s">
        <v>34</v>
      </c>
      <c r="I99"/>
    </row>
    <row r="100" spans="2:9" x14ac:dyDescent="0.25">
      <c r="B100" s="14" t="s">
        <v>21</v>
      </c>
      <c r="C100" s="15"/>
      <c r="D100" s="15"/>
      <c r="E100" s="72">
        <v>388</v>
      </c>
      <c r="F100" s="15">
        <v>3295</v>
      </c>
      <c r="G100" s="22" t="s">
        <v>25</v>
      </c>
    </row>
    <row r="101" spans="2:9" ht="15.75" thickBot="1" x14ac:dyDescent="0.3">
      <c r="B101" s="35" t="s">
        <v>21</v>
      </c>
      <c r="C101" s="13"/>
      <c r="D101" s="13"/>
      <c r="E101" s="73">
        <v>1387.2</v>
      </c>
      <c r="F101" s="13">
        <v>3721</v>
      </c>
      <c r="G101" s="23" t="s">
        <v>27</v>
      </c>
    </row>
    <row r="102" spans="2:9" ht="15.75" thickBot="1" x14ac:dyDescent="0.3">
      <c r="B102" s="9"/>
      <c r="C102" s="9"/>
      <c r="D102" s="44" t="s">
        <v>19</v>
      </c>
      <c r="E102" s="57">
        <f>SUM(E94:E101)</f>
        <v>59903.71</v>
      </c>
      <c r="F102" s="58"/>
      <c r="G102" s="18"/>
    </row>
    <row r="103" spans="2:9" x14ac:dyDescent="0.25">
      <c r="B103" s="9"/>
      <c r="C103" s="9"/>
      <c r="D103" s="9"/>
      <c r="E103" s="41"/>
      <c r="F103" s="18"/>
      <c r="G103" s="18"/>
    </row>
    <row r="104" spans="2:9" ht="15.75" thickBot="1" x14ac:dyDescent="0.3">
      <c r="B104" s="18"/>
      <c r="C104" s="18"/>
      <c r="D104" s="18"/>
      <c r="E104" s="8"/>
      <c r="F104" s="18"/>
      <c r="G104" s="18"/>
    </row>
    <row r="105" spans="2:9" ht="15.75" thickBot="1" x14ac:dyDescent="0.3">
      <c r="B105" s="18"/>
      <c r="C105" s="18"/>
      <c r="D105" s="71" t="s">
        <v>133</v>
      </c>
      <c r="E105" s="74">
        <f>E92+E102</f>
        <v>127145.60999999999</v>
      </c>
      <c r="F105" s="18"/>
      <c r="G105" s="18"/>
    </row>
    <row r="106" spans="2:9" x14ac:dyDescent="0.25">
      <c r="B106" s="18"/>
      <c r="C106" s="18"/>
      <c r="D106" s="18"/>
      <c r="E106" s="8"/>
      <c r="F106" s="18"/>
      <c r="G106" s="18"/>
    </row>
    <row r="107" spans="2:9" x14ac:dyDescent="0.25">
      <c r="B107" s="18"/>
      <c r="C107" s="18"/>
      <c r="D107" s="18"/>
      <c r="E107" s="8"/>
      <c r="F107" s="18"/>
      <c r="G107" s="18"/>
    </row>
    <row r="108" spans="2:9" x14ac:dyDescent="0.25">
      <c r="B108" s="18"/>
      <c r="C108" s="18"/>
      <c r="D108" s="18"/>
      <c r="E108" s="8"/>
      <c r="F108" s="18"/>
      <c r="G108" s="18"/>
    </row>
    <row r="109" spans="2:9" x14ac:dyDescent="0.25">
      <c r="B109" s="18"/>
      <c r="C109" s="18"/>
      <c r="D109" s="18"/>
      <c r="E109" s="8"/>
      <c r="F109" s="18"/>
      <c r="G109" s="18"/>
    </row>
    <row r="110" spans="2:9" x14ac:dyDescent="0.25">
      <c r="B110" s="18"/>
      <c r="C110" s="18"/>
      <c r="D110" s="18"/>
      <c r="E110" s="8"/>
      <c r="F110" s="18"/>
      <c r="G110" s="18"/>
    </row>
    <row r="111" spans="2:9" x14ac:dyDescent="0.25">
      <c r="B111" s="18"/>
      <c r="C111" s="18"/>
      <c r="D111" s="18"/>
      <c r="E111" s="8"/>
      <c r="F111" s="18"/>
      <c r="G111" s="18"/>
    </row>
    <row r="112" spans="2:9" x14ac:dyDescent="0.25">
      <c r="B112" s="18"/>
      <c r="C112" s="18"/>
      <c r="D112" s="18"/>
      <c r="E112" s="8"/>
      <c r="F112" s="18"/>
      <c r="G112" s="18"/>
    </row>
    <row r="113" spans="2:7" x14ac:dyDescent="0.25">
      <c r="B113" s="18"/>
      <c r="C113" s="18"/>
      <c r="D113" s="18"/>
      <c r="E113" s="8"/>
      <c r="F113" s="18"/>
      <c r="G113" s="18"/>
    </row>
    <row r="114" spans="2:7" x14ac:dyDescent="0.25">
      <c r="B114" s="18"/>
      <c r="C114" s="18"/>
      <c r="D114" s="18"/>
      <c r="E114" s="8"/>
      <c r="F114" s="18"/>
      <c r="G114" s="18"/>
    </row>
    <row r="115" spans="2:7" x14ac:dyDescent="0.25">
      <c r="B115" s="18"/>
      <c r="C115" s="18"/>
      <c r="D115" s="18"/>
      <c r="E115" s="8"/>
      <c r="F115" s="18"/>
      <c r="G115" s="18"/>
    </row>
    <row r="116" spans="2:7" x14ac:dyDescent="0.25">
      <c r="B116" s="18"/>
      <c r="C116" s="18"/>
      <c r="D116" s="18"/>
      <c r="E116" s="8"/>
      <c r="F116" s="18"/>
      <c r="G116" s="18"/>
    </row>
    <row r="117" spans="2:7" x14ac:dyDescent="0.25">
      <c r="B117" s="18"/>
      <c r="C117" s="18"/>
      <c r="D117" s="18"/>
      <c r="E117" s="8"/>
      <c r="F117" s="18"/>
    </row>
    <row r="118" spans="2:7" x14ac:dyDescent="0.25">
      <c r="B118" s="18"/>
      <c r="C118" s="18"/>
      <c r="D118" s="18"/>
      <c r="E118" s="8"/>
      <c r="F118" s="18"/>
    </row>
    <row r="119" spans="2:7" x14ac:dyDescent="0.25">
      <c r="B119" s="18"/>
      <c r="C119" s="18"/>
      <c r="D119" s="18"/>
      <c r="E119" s="8"/>
    </row>
    <row r="120" spans="2:7" x14ac:dyDescent="0.25">
      <c r="B120" s="18"/>
      <c r="C120" s="18"/>
      <c r="D120" s="18"/>
      <c r="E120" s="8"/>
    </row>
    <row r="121" spans="2:7" x14ac:dyDescent="0.25">
      <c r="B121" s="18"/>
      <c r="C121" s="18"/>
      <c r="D121" s="18"/>
      <c r="E121" s="8"/>
    </row>
    <row r="122" spans="2:7" x14ac:dyDescent="0.25">
      <c r="B122" s="18"/>
      <c r="C122" s="18"/>
      <c r="D122" s="18"/>
      <c r="E122" s="8"/>
    </row>
    <row r="123" spans="2:7" x14ac:dyDescent="0.25">
      <c r="B123" s="18"/>
      <c r="C123" s="18"/>
      <c r="D123" s="18"/>
      <c r="E123" s="8"/>
    </row>
    <row r="124" spans="2:7" x14ac:dyDescent="0.25">
      <c r="B124" s="18"/>
      <c r="C124" s="18"/>
      <c r="D124" s="18"/>
      <c r="E124" s="8"/>
    </row>
    <row r="125" spans="2:7" x14ac:dyDescent="0.25">
      <c r="B125" s="18"/>
      <c r="C125" s="18"/>
      <c r="D125" s="18"/>
      <c r="E125" s="8"/>
    </row>
    <row r="126" spans="2:7" x14ac:dyDescent="0.25">
      <c r="B126" s="18"/>
      <c r="C126" s="18"/>
      <c r="D126" s="18"/>
      <c r="E126" s="8"/>
    </row>
    <row r="127" spans="2:7" x14ac:dyDescent="0.25">
      <c r="B127" s="18"/>
      <c r="C127" s="18"/>
      <c r="D127" s="18"/>
      <c r="E127" s="8"/>
    </row>
    <row r="128" spans="2:7" x14ac:dyDescent="0.25">
      <c r="B128" s="18"/>
      <c r="C128" s="18"/>
      <c r="D128" s="18"/>
      <c r="E128" s="8"/>
    </row>
    <row r="129" spans="2:5" x14ac:dyDescent="0.25">
      <c r="B129" s="18"/>
      <c r="C129" s="18"/>
      <c r="D129" s="18"/>
      <c r="E129" s="8"/>
    </row>
    <row r="130" spans="2:5" x14ac:dyDescent="0.25">
      <c r="B130" s="18"/>
      <c r="C130" s="18"/>
      <c r="D130" s="18"/>
      <c r="E130" s="8"/>
    </row>
    <row r="131" spans="2:5" x14ac:dyDescent="0.25">
      <c r="B131" s="18"/>
      <c r="C131" s="18"/>
      <c r="D131" s="18"/>
      <c r="E131" s="8"/>
    </row>
    <row r="132" spans="2:5" x14ac:dyDescent="0.25">
      <c r="B132" s="18"/>
      <c r="C132" s="18"/>
      <c r="D132" s="18"/>
      <c r="E132" s="8"/>
    </row>
    <row r="133" spans="2:5" x14ac:dyDescent="0.25">
      <c r="B133" s="18"/>
      <c r="C133" s="18"/>
      <c r="D133" s="18"/>
      <c r="E133" s="8"/>
    </row>
    <row r="134" spans="2:5" x14ac:dyDescent="0.25">
      <c r="B134" s="18"/>
      <c r="C134" s="18"/>
      <c r="D134" s="18"/>
      <c r="E134" s="8"/>
    </row>
    <row r="135" spans="2:5" x14ac:dyDescent="0.25">
      <c r="B135" s="18"/>
      <c r="C135" s="18"/>
      <c r="D135" s="18"/>
      <c r="E135" s="8"/>
    </row>
    <row r="136" spans="2:5" x14ac:dyDescent="0.25">
      <c r="B136" s="18"/>
      <c r="C136" s="18"/>
      <c r="D136" s="18"/>
      <c r="E136" s="8"/>
    </row>
    <row r="137" spans="2:5" x14ac:dyDescent="0.25">
      <c r="B137" s="18"/>
      <c r="C137" s="18"/>
      <c r="D137" s="18"/>
      <c r="E137" s="8"/>
    </row>
    <row r="138" spans="2:5" x14ac:dyDescent="0.25">
      <c r="B138" s="18"/>
      <c r="C138" s="18"/>
      <c r="D138" s="18"/>
      <c r="E138" s="8"/>
    </row>
    <row r="139" spans="2:5" x14ac:dyDescent="0.25">
      <c r="B139" s="18"/>
      <c r="C139" s="18"/>
      <c r="D139" s="18"/>
      <c r="E139" s="8"/>
    </row>
    <row r="140" spans="2:5" x14ac:dyDescent="0.25">
      <c r="B140" s="18"/>
      <c r="C140" s="18"/>
      <c r="D140" s="18"/>
      <c r="E140" s="8"/>
    </row>
    <row r="141" spans="2:5" x14ac:dyDescent="0.25">
      <c r="B141" s="18"/>
      <c r="C141" s="18"/>
      <c r="D141" s="18"/>
      <c r="E141" s="8"/>
    </row>
    <row r="142" spans="2:5" x14ac:dyDescent="0.25">
      <c r="B142" s="18"/>
      <c r="C142" s="18"/>
      <c r="D142" s="18"/>
      <c r="E142" s="8"/>
    </row>
    <row r="143" spans="2:5" x14ac:dyDescent="0.25">
      <c r="B143" s="18"/>
      <c r="C143" s="18"/>
      <c r="D143" s="18"/>
      <c r="E143" s="8"/>
    </row>
    <row r="144" spans="2:5" x14ac:dyDescent="0.25">
      <c r="B144" s="18"/>
      <c r="C144" s="18"/>
      <c r="D144" s="18"/>
      <c r="E144" s="8"/>
    </row>
    <row r="145" spans="2:5" x14ac:dyDescent="0.25">
      <c r="B145" s="18"/>
      <c r="C145" s="18"/>
      <c r="D145" s="18"/>
      <c r="E145" s="8"/>
    </row>
    <row r="146" spans="2:5" x14ac:dyDescent="0.25">
      <c r="B146" s="18"/>
      <c r="C146" s="18"/>
      <c r="D146" s="18"/>
      <c r="E146" s="8"/>
    </row>
    <row r="147" spans="2:5" x14ac:dyDescent="0.25">
      <c r="B147" s="18"/>
      <c r="C147" s="18"/>
      <c r="D147" s="18"/>
      <c r="E147" s="8"/>
    </row>
    <row r="148" spans="2:5" x14ac:dyDescent="0.25">
      <c r="B148" s="18"/>
      <c r="C148" s="17"/>
      <c r="D148" s="18"/>
      <c r="E148" s="8"/>
    </row>
    <row r="149" spans="2:5" x14ac:dyDescent="0.25">
      <c r="B149" s="18"/>
      <c r="C149" s="17"/>
      <c r="D149" s="18"/>
      <c r="E149" s="8"/>
    </row>
    <row r="150" spans="2:5" x14ac:dyDescent="0.25">
      <c r="B150" s="16"/>
      <c r="C150" s="17"/>
      <c r="D150" s="18"/>
      <c r="E150" s="8"/>
    </row>
    <row r="151" spans="2:5" x14ac:dyDescent="0.25">
      <c r="B151" s="16"/>
      <c r="C151" s="17"/>
      <c r="D151" s="17"/>
      <c r="E151" s="8"/>
    </row>
    <row r="152" spans="2:5" x14ac:dyDescent="0.25">
      <c r="E152" s="10"/>
    </row>
    <row r="153" spans="2:5" x14ac:dyDescent="0.25">
      <c r="E153" s="10"/>
    </row>
    <row r="154" spans="2:5" x14ac:dyDescent="0.25">
      <c r="E154" s="10"/>
    </row>
    <row r="155" spans="2:5" x14ac:dyDescent="0.25">
      <c r="E155" s="10"/>
    </row>
    <row r="156" spans="2:5" x14ac:dyDescent="0.25">
      <c r="E156" s="10"/>
    </row>
    <row r="157" spans="2:5" x14ac:dyDescent="0.25">
      <c r="E157" s="10"/>
    </row>
    <row r="158" spans="2:5" x14ac:dyDescent="0.25">
      <c r="E158" s="10"/>
    </row>
    <row r="159" spans="2:5" x14ac:dyDescent="0.25">
      <c r="E159" s="10"/>
    </row>
    <row r="160" spans="2:5" x14ac:dyDescent="0.25">
      <c r="E160" s="10"/>
    </row>
    <row r="161" spans="5:5" x14ac:dyDescent="0.25">
      <c r="E161" s="10"/>
    </row>
    <row r="162" spans="5:5" x14ac:dyDescent="0.25">
      <c r="E162" s="10"/>
    </row>
  </sheetData>
  <mergeCells count="19">
    <mergeCell ref="B7:C7"/>
    <mergeCell ref="B23:C23"/>
    <mergeCell ref="E92:F92"/>
    <mergeCell ref="E102:F102"/>
    <mergeCell ref="B11:C11"/>
    <mergeCell ref="B26:C26"/>
    <mergeCell ref="B30:C30"/>
    <mergeCell ref="B33:C33"/>
    <mergeCell ref="B41:C41"/>
    <mergeCell ref="B45:C45"/>
    <mergeCell ref="B50:C50"/>
    <mergeCell ref="B61:C61"/>
    <mergeCell ref="B63:C63"/>
    <mergeCell ref="B68:C68"/>
    <mergeCell ref="B73:C73"/>
    <mergeCell ref="B80:C80"/>
    <mergeCell ref="B84:C84"/>
    <mergeCell ref="B89:C89"/>
    <mergeCell ref="B91:C91"/>
  </mergeCells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Računovdostvo 1</cp:lastModifiedBy>
  <cp:lastPrinted>2025-03-20T13:30:29Z</cp:lastPrinted>
  <dcterms:created xsi:type="dcterms:W3CDTF">2024-05-20T07:38:41Z</dcterms:created>
  <dcterms:modified xsi:type="dcterms:W3CDTF">2025-08-04T12:04:58Z</dcterms:modified>
</cp:coreProperties>
</file>