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JESEĆNI TROŠKOVI\"/>
    </mc:Choice>
  </mc:AlternateContent>
  <xr:revisionPtr revIDLastSave="0" documentId="13_ncr:1_{DC4E6674-DCA4-49B3-8692-ECD2AADF1D4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 2024" sheetId="1" r:id="rId1"/>
  </sheets>
  <calcPr calcId="179021"/>
</workbook>
</file>

<file path=xl/calcChain.xml><?xml version="1.0" encoding="utf-8"?>
<calcChain xmlns="http://schemas.openxmlformats.org/spreadsheetml/2006/main">
  <c r="E86" i="1" l="1"/>
  <c r="E78" i="1"/>
  <c r="E81" i="1"/>
  <c r="E75" i="1"/>
  <c r="E71" i="1"/>
  <c r="E66" i="1"/>
  <c r="E62" i="1"/>
  <c r="E58" i="1"/>
  <c r="E55" i="1"/>
  <c r="E47" i="1"/>
  <c r="E41" i="1"/>
  <c r="E30" i="1"/>
  <c r="E28" i="1"/>
  <c r="E24" i="1"/>
  <c r="E22" i="1"/>
  <c r="E19" i="1"/>
  <c r="E10" i="1"/>
  <c r="E83" i="1"/>
  <c r="E85" i="1" l="1"/>
  <c r="E37" i="1" l="1"/>
  <c r="E98" i="1"/>
  <c r="E7" i="1" l="1"/>
</calcChain>
</file>

<file path=xl/sharedStrings.xml><?xml version="1.0" encoding="utf-8"?>
<sst xmlns="http://schemas.openxmlformats.org/spreadsheetml/2006/main" count="194" uniqueCount="123">
  <si>
    <t>NAZIV PRIMATELJA</t>
  </si>
  <si>
    <t>OIB PRIMATELJA</t>
  </si>
  <si>
    <t>IZNOS</t>
  </si>
  <si>
    <t>KONTO</t>
  </si>
  <si>
    <t>STUDENTSKI CENTAR RIJEKA</t>
  </si>
  <si>
    <t>RIJEKA</t>
  </si>
  <si>
    <t>Intelektu.i osobne usluge</t>
  </si>
  <si>
    <t>GRAD RIJEKA</t>
  </si>
  <si>
    <t>Komunalne usluge</t>
  </si>
  <si>
    <t>Zakupn.i najamnine</t>
  </si>
  <si>
    <t>FINA</t>
  </si>
  <si>
    <t>ZAGREB</t>
  </si>
  <si>
    <t>Računalne usluge</t>
  </si>
  <si>
    <t>Uslu.promidžbe i informiranja</t>
  </si>
  <si>
    <t>NETCOM</t>
  </si>
  <si>
    <t>VODOVOD I KANALIZACIJA</t>
  </si>
  <si>
    <t>SIGURNOST</t>
  </si>
  <si>
    <t>LABIN</t>
  </si>
  <si>
    <t>Uslu.teku.i investi.održavanja</t>
  </si>
  <si>
    <t>Ostale usluge</t>
  </si>
  <si>
    <t>HP-HRVATSKA POŠTA RIJEKA</t>
  </si>
  <si>
    <t>Uslu.tele,pošte i prijevoza</t>
  </si>
  <si>
    <t>Energija</t>
  </si>
  <si>
    <t>KD ČISTOĆA d.o.o.</t>
  </si>
  <si>
    <t>A1 HRVATSKA D.O.O.</t>
  </si>
  <si>
    <t>Zagreb</t>
  </si>
  <si>
    <t>POREČ</t>
  </si>
  <si>
    <t>Ure.mater.i osta.mate.rashodi</t>
  </si>
  <si>
    <t>BUZET</t>
  </si>
  <si>
    <t>SESVETE</t>
  </si>
  <si>
    <t>PAZIN</t>
  </si>
  <si>
    <t>USLUGA D.O.O.-PAZIN</t>
  </si>
  <si>
    <t>UNIBIS</t>
  </si>
  <si>
    <t>Reprezentacija</t>
  </si>
  <si>
    <t>PEVEX D.D.</t>
  </si>
  <si>
    <t>Materi.i dije.za teku.i inve.održavanje</t>
  </si>
  <si>
    <t>Ostali nespo.rash.poslovanja</t>
  </si>
  <si>
    <t>BIROOPREMA d.o.o.</t>
  </si>
  <si>
    <t>ERSTE BANKA</t>
  </si>
  <si>
    <t>Banka.uslu.i uslu.pla.prometa</t>
  </si>
  <si>
    <t>BEST IN PARKING</t>
  </si>
  <si>
    <t>Službena putovanja</t>
  </si>
  <si>
    <t>Sitan inventar i auto gume</t>
  </si>
  <si>
    <t>TELEMACH HRVATSKA D.O.O.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</si>
  <si>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</si>
  <si>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</si>
  <si>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</si>
  <si>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</si>
  <si>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</si>
  <si>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</si>
  <si>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HEP OPSKRBA</t>
  </si>
  <si>
    <t>ENERGO</t>
  </si>
  <si>
    <t>HRVATSKI TELEKOM</t>
  </si>
  <si>
    <t>ISTARSKI VODOVOD</t>
  </si>
  <si>
    <t>GRAD PAZIN-odjel za gospod.,finan.i prora~un</t>
  </si>
  <si>
    <t>CVJEĆARSKI OBRT JONA</t>
  </si>
  <si>
    <t>OPATIJA</t>
  </si>
  <si>
    <t>Rijeka</t>
  </si>
  <si>
    <t>NOVI LIST D.D.</t>
  </si>
  <si>
    <t xml:space="preserve">H2O DISTRIBUCIJA </t>
  </si>
  <si>
    <t>KLANA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</si>
  <si>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</si>
  <si>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</si>
  <si>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</si>
  <si>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</si>
  <si>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</si>
  <si>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</si>
  <si>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</si>
  <si>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</si>
  <si>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Nakanada za rad presjedničkih i izv.tijela</t>
  </si>
  <si>
    <t>Naknada građanima i kućanstvima</t>
  </si>
  <si>
    <t>Karlovac</t>
  </si>
  <si>
    <t>CHIPOTEKA,Z-el</t>
  </si>
  <si>
    <t>AUTOBUSNI PRIJEVOZ ROBI</t>
  </si>
  <si>
    <t>KANFANAR</t>
  </si>
  <si>
    <t>CENTAR ZA POLJOPRIVREDU I RURALNI RAZVOJ PGŽ-a</t>
  </si>
  <si>
    <t>RAVNA GORA</t>
  </si>
  <si>
    <t>Open IT d.o.o.</t>
  </si>
  <si>
    <t>TAPESS D.O.O.</t>
  </si>
  <si>
    <t>KASTAV</t>
  </si>
  <si>
    <t>KAŠTELIR</t>
  </si>
  <si>
    <t>NARODNE NOVINE</t>
  </si>
  <si>
    <t>SREDNJA ŠKOLA MATE BALOTA</t>
  </si>
  <si>
    <t>GRAFO ŽAGAR</t>
  </si>
  <si>
    <t>KARTONAŽA-TISKARA KARTIS</t>
  </si>
  <si>
    <t>ŽMINJ</t>
  </si>
  <si>
    <t>VINO ARTIS</t>
  </si>
  <si>
    <t>VIŠNJAN</t>
  </si>
  <si>
    <t>JAVNI BILJEŽNIK MARINA SABLIĆ-DORČIĆ</t>
  </si>
  <si>
    <t>INTERMEDIA</t>
  </si>
  <si>
    <t>ERSTE CARD CLUB</t>
  </si>
  <si>
    <t>KEMOLAB</t>
  </si>
  <si>
    <t>MI-KOM D.O.O.</t>
  </si>
  <si>
    <t>SIN AGRO D.O.O.</t>
  </si>
  <si>
    <t>RI KLIMA OPATIJA</t>
  </si>
  <si>
    <t>LINKS d.o.o.</t>
  </si>
  <si>
    <t>Sveta Nedelja</t>
  </si>
  <si>
    <t>PLAN B obrt za usluge</t>
  </si>
  <si>
    <t>KRAŠ PREHRAMBENA INDUSTRIJA D.D.</t>
  </si>
  <si>
    <t>VERT COM</t>
  </si>
  <si>
    <t>St. Roch</t>
  </si>
  <si>
    <t>ACHILLEA d.o.o.</t>
  </si>
  <si>
    <t>Osijek</t>
  </si>
  <si>
    <t>Službena,radna i zaštitna odjeća</t>
  </si>
  <si>
    <t>PINEL KRK D.O.O.</t>
  </si>
  <si>
    <t>KRK</t>
  </si>
  <si>
    <t>POLIKOVSKY, obrt za savjetovanje</t>
  </si>
  <si>
    <t>INTEGRA D.O.O.</t>
  </si>
  <si>
    <t>RUJAN 2024.</t>
  </si>
  <si>
    <t>ROYAL ING D.O.O.</t>
  </si>
  <si>
    <t>ZADAR</t>
  </si>
  <si>
    <t>Ostala prava</t>
  </si>
  <si>
    <t>HRVATSKA RADIO TELEVIZIJA</t>
  </si>
  <si>
    <t>OPG RADOVAN TONY</t>
  </si>
  <si>
    <t>TINJAN</t>
  </si>
  <si>
    <t>CIK  DR. BOŽO MILANOVIĆ  D.O.O.</t>
  </si>
  <si>
    <t>RADIO LABIN D.O.O.</t>
  </si>
  <si>
    <t>WINE PROJECT D.O.O.</t>
  </si>
  <si>
    <t>NOVIGRAD</t>
  </si>
  <si>
    <t>ISTRACOM D.O.O.</t>
  </si>
  <si>
    <t>PULA</t>
  </si>
  <si>
    <t>SVEUČILIŠTE SJEVER</t>
  </si>
  <si>
    <t>KOPRIVNICA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</si>
</sst>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25" xfId="0" applyBorder="1"/>
    <xf numFmtId="0" fontId="0" fillId="0" borderId="24" xfId="0" applyBorder="1"/>
    <xf numFmtId="0" fontId="0" fillId="0" borderId="18" xfId="0" applyBorder="1"/>
    <xf numFmtId="0" fontId="0" fillId="0" borderId="20" xfId="0" applyBorder="1"/>
    <xf numFmtId="0" fontId="0" fillId="0" borderId="15" xfId="0" applyBorder="1"/>
    <xf numFmtId="0" fontId="0" fillId="0" borderId="21" xfId="0" applyBorder="1"/>
    <xf numFmtId="0" fontId="16" fillId="0" borderId="21" xfId="0" applyFont="1" applyBorder="1"/>
    <xf numFmtId="4" fontId="16" fillId="0" borderId="34" xfId="0" applyNumberFormat="1" applyFont="1" applyBorder="1"/>
    <xf numFmtId="0" fontId="16" fillId="0" borderId="26" xfId="0" applyFont="1" applyBorder="1"/>
    <xf numFmtId="0" fontId="0" fillId="0" borderId="22" xfId="0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0" xfId="0" applyNumberFormat="1" applyBorder="1"/>
    <xf numFmtId="0" fontId="16" fillId="0" borderId="22" xfId="0" applyFont="1" applyBorder="1"/>
    <xf numFmtId="0" fontId="16" fillId="0" borderId="34" xfId="0" applyFont="1" applyBorder="1"/>
    <xf numFmtId="0" fontId="0" fillId="33" borderId="0" xfId="0" applyFill="1" applyBorder="1"/>
    <xf numFmtId="4" fontId="0" fillId="0" borderId="0" xfId="0" applyNumberFormat="1"/>
    <xf numFmtId="0" fontId="0" fillId="33" borderId="40" xfId="0" applyFill="1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/>
    <xf numFmtId="0" fontId="0" fillId="0" borderId="39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5" fontId="16" fillId="33" borderId="24" xfId="0" applyNumberFormat="1" applyFont="1" applyFill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0" fillId="33" borderId="16" xfId="0" applyFill="1" applyBorder="1"/>
    <xf numFmtId="0" fontId="0" fillId="33" borderId="17" xfId="0" applyFill="1" applyBorder="1"/>
    <xf numFmtId="4" fontId="0" fillId="33" borderId="35" xfId="0" applyNumberFormat="1" applyFill="1" applyBorder="1"/>
    <xf numFmtId="0" fontId="0" fillId="33" borderId="32" xfId="0" applyFill="1" applyBorder="1"/>
    <xf numFmtId="0" fontId="0" fillId="33" borderId="33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38" xfId="0" applyFill="1" applyBorder="1"/>
    <xf numFmtId="0" fontId="0" fillId="33" borderId="39" xfId="0" applyFill="1" applyBorder="1"/>
    <xf numFmtId="0" fontId="0" fillId="33" borderId="0" xfId="0" applyFill="1"/>
    <xf numFmtId="4" fontId="0" fillId="33" borderId="36" xfId="0" applyNumberFormat="1" applyFill="1" applyBorder="1"/>
    <xf numFmtId="0" fontId="0" fillId="0" borderId="42" xfId="0" applyBorder="1"/>
    <xf numFmtId="165" fontId="0" fillId="0" borderId="0" xfId="0" applyNumberFormat="1" applyBorder="1"/>
    <xf numFmtId="4" fontId="16" fillId="0" borderId="25" xfId="0" applyNumberFormat="1" applyFont="1" applyBorder="1"/>
    <xf numFmtId="4" fontId="0" fillId="33" borderId="43" xfId="0" applyNumberFormat="1" applyFill="1" applyBorder="1"/>
    <xf numFmtId="0" fontId="0" fillId="33" borderId="43" xfId="0" applyFill="1" applyBorder="1"/>
    <xf numFmtId="4" fontId="16" fillId="0" borderId="22" xfId="0" applyNumberFormat="1" applyFont="1" applyBorder="1"/>
    <xf numFmtId="0" fontId="16" fillId="0" borderId="25" xfId="0" applyFont="1" applyBorder="1"/>
    <xf numFmtId="165" fontId="0" fillId="0" borderId="35" xfId="0" applyNumberFormat="1" applyBorder="1" applyAlignment="1">
      <alignment horizontal="right" vertical="center"/>
    </xf>
    <xf numFmtId="165" fontId="0" fillId="0" borderId="43" xfId="0" applyNumberFormat="1" applyBorder="1" applyAlignment="1">
      <alignment horizontal="right" vertical="center"/>
    </xf>
    <xf numFmtId="165" fontId="0" fillId="0" borderId="44" xfId="0" applyNumberFormat="1" applyBorder="1" applyAlignment="1">
      <alignment horizontal="right"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11" xfId="0" applyBorder="1"/>
    <xf numFmtId="0" fontId="0" fillId="0" borderId="31" xfId="0" applyBorder="1"/>
    <xf numFmtId="0" fontId="0" fillId="0" borderId="19" xfId="0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16" fillId="0" borderId="15" xfId="0" applyFont="1" applyBorder="1"/>
    <xf numFmtId="4" fontId="16" fillId="0" borderId="28" xfId="0" applyNumberFormat="1" applyFont="1" applyBorder="1"/>
    <xf numFmtId="0" fontId="0" fillId="33" borderId="48" xfId="0" applyFill="1" applyBorder="1"/>
    <xf numFmtId="0" fontId="0" fillId="33" borderId="50" xfId="0" applyFill="1" applyBorder="1"/>
    <xf numFmtId="0" fontId="0" fillId="0" borderId="13" xfId="0" applyBorder="1"/>
    <xf numFmtId="0" fontId="16" fillId="33" borderId="51" xfId="0" applyFont="1" applyFill="1" applyBorder="1" applyAlignment="1">
      <alignment wrapText="1"/>
    </xf>
    <xf numFmtId="0" fontId="0" fillId="33" borderId="52" xfId="0" applyFill="1" applyBorder="1" applyAlignment="1">
      <alignment wrapText="1"/>
    </xf>
    <xf numFmtId="0" fontId="16" fillId="33" borderId="53" xfId="0" applyFont="1" applyFill="1" applyBorder="1" applyAlignment="1">
      <alignment wrapText="1"/>
    </xf>
    <xf numFmtId="4" fontId="16" fillId="33" borderId="43" xfId="0" applyNumberFormat="1" applyFont="1" applyFill="1" applyBorder="1"/>
    <xf numFmtId="0" fontId="0" fillId="33" borderId="10" xfId="0" applyFill="1" applyBorder="1"/>
    <xf numFmtId="0" fontId="0" fillId="33" borderId="11" xfId="0" applyFill="1" applyBorder="1"/>
    <xf numFmtId="0" fontId="0" fillId="33" borderId="49" xfId="0" applyFill="1" applyBorder="1"/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/>
    <xf numFmtId="4" fontId="16" fillId="0" borderId="14" xfId="0" applyNumberFormat="1" applyFont="1" applyBorder="1"/>
    <xf numFmtId="4" fontId="0" fillId="33" borderId="17" xfId="0" applyNumberFormat="1" applyFill="1" applyBorder="1"/>
    <xf numFmtId="0" fontId="0" fillId="0" borderId="33" xfId="0" applyBorder="1"/>
    <xf numFmtId="0" fontId="16" fillId="0" borderId="37" xfId="0" applyFont="1" applyBorder="1"/>
    <xf numFmtId="4" fontId="0" fillId="33" borderId="59" xfId="0" applyNumberFormat="1" applyFill="1" applyBorder="1"/>
    <xf numFmtId="4" fontId="16" fillId="0" borderId="21" xfId="0" applyNumberFormat="1" applyFont="1" applyBorder="1"/>
    <xf numFmtId="4" fontId="0" fillId="33" borderId="39" xfId="0" applyNumberFormat="1" applyFill="1" applyBorder="1"/>
    <xf numFmtId="4" fontId="0" fillId="33" borderId="0" xfId="0" applyNumberFormat="1" applyFill="1"/>
    <xf numFmtId="4" fontId="0" fillId="33" borderId="14" xfId="0" applyNumberFormat="1" applyFill="1" applyBorder="1"/>
    <xf numFmtId="0" fontId="0" fillId="33" borderId="35" xfId="0" applyFill="1" applyBorder="1"/>
    <xf numFmtId="4" fontId="0" fillId="33" borderId="50" xfId="0" applyNumberFormat="1" applyFill="1" applyBorder="1"/>
    <xf numFmtId="1" fontId="0" fillId="33" borderId="31" xfId="0" applyNumberFormat="1" applyFill="1" applyBorder="1"/>
    <xf numFmtId="4" fontId="0" fillId="33" borderId="31" xfId="0" applyNumberFormat="1" applyFill="1" applyBorder="1"/>
    <xf numFmtId="0" fontId="0" fillId="33" borderId="41" xfId="0" applyFill="1" applyBorder="1"/>
    <xf numFmtId="0" fontId="0" fillId="33" borderId="21" xfId="0" applyFill="1" applyBorder="1"/>
    <xf numFmtId="4" fontId="0" fillId="33" borderId="21" xfId="0" applyNumberFormat="1" applyFill="1" applyBorder="1"/>
    <xf numFmtId="0" fontId="0" fillId="0" borderId="60" xfId="0" applyBorder="1"/>
    <xf numFmtId="0" fontId="0" fillId="0" borderId="61" xfId="0" applyBorder="1"/>
    <xf numFmtId="0" fontId="0" fillId="0" borderId="58" xfId="0" applyBorder="1"/>
    <xf numFmtId="0" fontId="0" fillId="33" borderId="27" xfId="0" applyFill="1" applyBorder="1"/>
    <xf numFmtId="0" fontId="0" fillId="33" borderId="0" xfId="0" applyFont="1" applyFill="1" applyBorder="1"/>
    <xf numFmtId="4" fontId="0" fillId="33" borderId="11" xfId="0" applyNumberFormat="1" applyFill="1" applyBorder="1"/>
    <xf numFmtId="0" fontId="0" fillId="33" borderId="16" xfId="0" applyFont="1" applyFill="1" applyBorder="1"/>
    <xf numFmtId="0" fontId="0" fillId="33" borderId="17" xfId="0" applyFont="1" applyFill="1" applyBorder="1"/>
    <xf numFmtId="0" fontId="0" fillId="33" borderId="0" xfId="0" applyFont="1" applyFill="1"/>
    <xf numFmtId="0" fontId="0" fillId="33" borderId="38" xfId="0" applyFont="1" applyFill="1" applyBorder="1"/>
    <xf numFmtId="0" fontId="0" fillId="33" borderId="39" xfId="0" applyFont="1" applyFill="1" applyBorder="1"/>
    <xf numFmtId="0" fontId="0" fillId="33" borderId="43" xfId="0" applyFont="1" applyFill="1" applyBorder="1"/>
    <xf numFmtId="0" fontId="0" fillId="33" borderId="13" xfId="0" applyFont="1" applyFill="1" applyBorder="1"/>
    <xf numFmtId="0" fontId="0" fillId="33" borderId="14" xfId="0" applyFont="1" applyFill="1" applyBorder="1"/>
    <xf numFmtId="4" fontId="0" fillId="33" borderId="16" xfId="0" applyNumberFormat="1" applyFill="1" applyBorder="1"/>
    <xf numFmtId="1" fontId="0" fillId="33" borderId="17" xfId="0" applyNumberFormat="1" applyFill="1" applyBorder="1"/>
    <xf numFmtId="0" fontId="0" fillId="33" borderId="55" xfId="0" applyFill="1" applyBorder="1"/>
    <xf numFmtId="0" fontId="0" fillId="33" borderId="56" xfId="0" applyFill="1" applyBorder="1"/>
    <xf numFmtId="4" fontId="0" fillId="33" borderId="57" xfId="0" applyNumberFormat="1" applyFill="1" applyBorder="1"/>
    <xf numFmtId="0" fontId="0" fillId="33" borderId="31" xfId="0" applyFill="1" applyBorder="1"/>
    <xf numFmtId="0" fontId="16" fillId="0" borderId="21" xfId="0" applyFont="1" applyFill="1" applyBorder="1"/>
    <xf numFmtId="0" fontId="0" fillId="0" borderId="21" xfId="0" applyBorder="1" applyAlignment="1">
      <alignment horizontal="right" vertical="center"/>
    </xf>
    <xf numFmtId="0" fontId="0" fillId="33" borderId="54" xfId="0" applyFill="1" applyBorder="1"/>
    <xf numFmtId="4" fontId="16" fillId="33" borderId="21" xfId="0" applyNumberFormat="1" applyFont="1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8"/>
  <sheetViews>
    <sheetView tabSelected="1" zoomScaleNormal="100" workbookViewId="0">
      <selection activeCell="J26" sqref="J26"/>
    </sheetView>
  </sheetViews>
  <sheetFormatPr defaultRowHeight="15" x14ac:dyDescent="0.25"/>
  <cols>
    <col min="1" max="1" width="4.28515625" style="2" customWidth="1"/>
    <col min="2" max="2" width="36" style="2" customWidth="1"/>
    <col min="3" max="3" width="22.28515625" style="4" customWidth="1"/>
    <col min="4" max="4" width="16.5703125" style="4" customWidth="1"/>
    <col min="5" max="5" width="12.28515625" style="5" customWidth="1"/>
    <col min="6" max="6" width="9.140625" style="4"/>
    <col min="7" max="7" width="44.42578125" style="2" bestFit="1" customWidth="1"/>
    <col min="8" max="9" width="9.140625" style="2"/>
    <col min="10" max="10" width="20.28515625" style="2" customWidth="1"/>
    <col min="11" max="16384" width="9.140625" style="2"/>
  </cols>
  <sheetData>
    <row r="1" spans="1:15" ht="22.5" customHeight="1" x14ac:dyDescent="0.25">
      <c r="A1" s="2" t="s">
        <v>45</v>
      </c>
      <c r="B1" s="3"/>
    </row>
    <row r="2" spans="1:15" ht="18.75" customHeight="1" x14ac:dyDescent="0.25">
      <c r="A2" s="2" t="s">
        <v>46</v>
      </c>
      <c r="D2" s="6" t="s">
        <v>108</v>
      </c>
    </row>
    <row r="3" spans="1:15" ht="15.75" thickBot="1" x14ac:dyDescent="0.3">
      <c r="G3" s="7" t="s">
        <v>47</v>
      </c>
    </row>
    <row r="4" spans="1:15" s="3" customFormat="1" ht="45.75" thickBot="1" x14ac:dyDescent="0.3">
      <c r="B4" s="8" t="s">
        <v>0</v>
      </c>
      <c r="C4" s="9" t="s">
        <v>1</v>
      </c>
      <c r="D4" s="10" t="s">
        <v>48</v>
      </c>
      <c r="E4" s="11" t="s">
        <v>2</v>
      </c>
      <c r="F4" s="9" t="s">
        <v>3</v>
      </c>
      <c r="G4" s="12" t="s">
        <v>49</v>
      </c>
    </row>
    <row r="5" spans="1:15" s="3" customFormat="1" x14ac:dyDescent="0.25">
      <c r="B5" s="45"/>
      <c r="C5" s="46"/>
      <c r="D5" s="46"/>
      <c r="E5" s="94"/>
      <c r="F5" s="69"/>
      <c r="G5" s="17"/>
      <c r="H5"/>
      <c r="I5"/>
      <c r="J5"/>
      <c r="K5"/>
      <c r="L5"/>
      <c r="M5" s="14"/>
      <c r="N5" s="14"/>
      <c r="O5" s="14"/>
    </row>
    <row r="6" spans="1:15" s="3" customFormat="1" ht="15.75" thickBot="1" x14ac:dyDescent="0.3">
      <c r="B6" s="48" t="s">
        <v>40</v>
      </c>
      <c r="C6" s="49">
        <v>13111840409</v>
      </c>
      <c r="D6" s="49" t="s">
        <v>11</v>
      </c>
      <c r="E6" s="55">
        <v>390</v>
      </c>
      <c r="F6" s="70"/>
      <c r="G6" s="19"/>
      <c r="H6"/>
      <c r="I6"/>
      <c r="J6" s="14"/>
      <c r="K6" s="14"/>
      <c r="L6" s="14"/>
      <c r="M6" s="14"/>
      <c r="N6" s="14"/>
      <c r="O6" s="14"/>
    </row>
    <row r="7" spans="1:15" ht="15.75" thickBot="1" x14ac:dyDescent="0.3">
      <c r="B7" s="89"/>
      <c r="C7" s="90"/>
      <c r="D7" s="30" t="s">
        <v>62</v>
      </c>
      <c r="E7" s="98">
        <f>E5+E6</f>
        <v>390</v>
      </c>
      <c r="F7" s="20">
        <v>3211</v>
      </c>
      <c r="G7" s="16" t="s">
        <v>41</v>
      </c>
      <c r="H7"/>
      <c r="I7"/>
    </row>
    <row r="8" spans="1:15" x14ac:dyDescent="0.25">
      <c r="B8" s="45" t="s">
        <v>121</v>
      </c>
      <c r="C8" s="46">
        <v>59624928052</v>
      </c>
      <c r="D8" s="46" t="s">
        <v>122</v>
      </c>
      <c r="E8" s="94">
        <v>425</v>
      </c>
      <c r="F8" s="69"/>
      <c r="G8" s="17"/>
      <c r="H8"/>
      <c r="I8"/>
    </row>
    <row r="9" spans="1:15" ht="15.75" thickBot="1" x14ac:dyDescent="0.3">
      <c r="B9" s="52" t="s">
        <v>99</v>
      </c>
      <c r="C9" s="53">
        <v>15437582133</v>
      </c>
      <c r="D9" s="53" t="s">
        <v>100</v>
      </c>
      <c r="E9" s="97">
        <v>600</v>
      </c>
      <c r="F9" s="95"/>
      <c r="G9" s="56"/>
      <c r="H9"/>
      <c r="I9"/>
    </row>
    <row r="10" spans="1:15" ht="15.75" thickBot="1" x14ac:dyDescent="0.3">
      <c r="B10" s="87"/>
      <c r="C10" s="88"/>
      <c r="D10" s="96" t="s">
        <v>62</v>
      </c>
      <c r="E10" s="98">
        <f>E8+E9</f>
        <v>1025</v>
      </c>
      <c r="F10" s="20">
        <v>3213</v>
      </c>
      <c r="G10" s="74" t="s">
        <v>44</v>
      </c>
      <c r="H10"/>
      <c r="I10"/>
    </row>
    <row r="11" spans="1:15" x14ac:dyDescent="0.25">
      <c r="B11" s="45" t="s">
        <v>93</v>
      </c>
      <c r="C11" s="46">
        <v>48772750193</v>
      </c>
      <c r="D11" s="46" t="s">
        <v>80</v>
      </c>
      <c r="E11" s="46">
        <v>772.67</v>
      </c>
      <c r="F11" s="71"/>
      <c r="G11" s="18"/>
      <c r="H11"/>
      <c r="I11"/>
      <c r="N11" s="7"/>
    </row>
    <row r="12" spans="1:15" x14ac:dyDescent="0.25">
      <c r="A12" s="13"/>
      <c r="B12" s="52" t="s">
        <v>86</v>
      </c>
      <c r="C12" s="53">
        <v>80662840075</v>
      </c>
      <c r="D12" s="53" t="s">
        <v>87</v>
      </c>
      <c r="E12" s="99">
        <v>1606.49</v>
      </c>
      <c r="F12" s="71"/>
      <c r="G12" s="18"/>
      <c r="H12"/>
      <c r="I12"/>
    </row>
    <row r="13" spans="1:15" x14ac:dyDescent="0.25">
      <c r="A13" s="13"/>
      <c r="B13" s="52" t="s">
        <v>101</v>
      </c>
      <c r="C13" s="53">
        <v>51644974425</v>
      </c>
      <c r="D13" s="53" t="s">
        <v>102</v>
      </c>
      <c r="E13" s="99">
        <v>162.5</v>
      </c>
      <c r="F13" s="71"/>
      <c r="G13" s="18"/>
      <c r="H13"/>
      <c r="I13"/>
    </row>
    <row r="14" spans="1:15" x14ac:dyDescent="0.25">
      <c r="B14" s="52" t="s">
        <v>37</v>
      </c>
      <c r="C14" s="53">
        <v>72699018792</v>
      </c>
      <c r="D14" s="53" t="s">
        <v>5</v>
      </c>
      <c r="E14" s="59">
        <v>1664.06</v>
      </c>
      <c r="F14" s="71"/>
      <c r="G14" s="18"/>
      <c r="H14"/>
      <c r="I14"/>
    </row>
    <row r="15" spans="1:15" x14ac:dyDescent="0.25">
      <c r="B15" s="52" t="s">
        <v>84</v>
      </c>
      <c r="C15" s="53">
        <v>71079805936</v>
      </c>
      <c r="D15" s="53" t="s">
        <v>85</v>
      </c>
      <c r="E15" s="99">
        <v>1255</v>
      </c>
      <c r="F15" s="71"/>
      <c r="G15" s="18"/>
      <c r="H15"/>
      <c r="I15"/>
    </row>
    <row r="16" spans="1:15" x14ac:dyDescent="0.25">
      <c r="B16" s="52" t="s">
        <v>78</v>
      </c>
      <c r="C16" s="53">
        <v>22248533094</v>
      </c>
      <c r="D16" s="53" t="s">
        <v>79</v>
      </c>
      <c r="E16" s="53">
        <v>100.58</v>
      </c>
      <c r="F16" s="71"/>
      <c r="G16" s="18"/>
      <c r="H16"/>
      <c r="I16"/>
      <c r="L16" s="13"/>
    </row>
    <row r="17" spans="1:16384" x14ac:dyDescent="0.25">
      <c r="B17" s="52" t="s">
        <v>113</v>
      </c>
      <c r="C17" s="53">
        <v>95389758080</v>
      </c>
      <c r="D17" s="53" t="s">
        <v>114</v>
      </c>
      <c r="E17" s="99">
        <v>45</v>
      </c>
      <c r="F17" s="71"/>
      <c r="G17" s="18"/>
      <c r="H17"/>
      <c r="I17"/>
    </row>
    <row r="18" spans="1:16384" ht="15.75" thickBot="1" x14ac:dyDescent="0.3">
      <c r="B18" s="50" t="s">
        <v>92</v>
      </c>
      <c r="C18" s="51">
        <v>41309898144</v>
      </c>
      <c r="D18" s="51" t="s">
        <v>30</v>
      </c>
      <c r="E18" s="51">
        <v>265.63</v>
      </c>
      <c r="F18" s="71"/>
      <c r="G18" s="18"/>
      <c r="H18"/>
      <c r="I18"/>
    </row>
    <row r="19" spans="1:16384" ht="15.75" thickBot="1" x14ac:dyDescent="0.3">
      <c r="B19" s="90"/>
      <c r="C19" s="91"/>
      <c r="D19" s="21" t="s">
        <v>62</v>
      </c>
      <c r="E19" s="22">
        <f>E11+E12+E13+E14+E15+E16+E17+E18</f>
        <v>5871.9299999999994</v>
      </c>
      <c r="F19" s="20">
        <v>3221</v>
      </c>
      <c r="G19" s="16" t="s">
        <v>27</v>
      </c>
      <c r="H19"/>
      <c r="I19"/>
    </row>
    <row r="20" spans="1:16384" x14ac:dyDescent="0.25">
      <c r="B20" s="45" t="s">
        <v>51</v>
      </c>
      <c r="C20" s="46">
        <v>99393766301</v>
      </c>
      <c r="D20" s="46" t="s">
        <v>5</v>
      </c>
      <c r="E20" s="54">
        <v>52.33</v>
      </c>
      <c r="F20" s="71"/>
      <c r="G20" s="18"/>
      <c r="H20"/>
      <c r="I20"/>
    </row>
    <row r="21" spans="1:16384" ht="15.75" thickBot="1" x14ac:dyDescent="0.3">
      <c r="B21" s="50" t="s">
        <v>50</v>
      </c>
      <c r="C21" s="51">
        <v>63073332379</v>
      </c>
      <c r="D21" s="51" t="s">
        <v>11</v>
      </c>
      <c r="E21" s="101">
        <v>2996.07</v>
      </c>
      <c r="F21" s="71"/>
      <c r="G21" s="18"/>
      <c r="H21"/>
      <c r="I21"/>
    </row>
    <row r="22" spans="1:16384" ht="15.75" thickBot="1" x14ac:dyDescent="0.3">
      <c r="A22" s="13"/>
      <c r="B22" s="25"/>
      <c r="C22" s="26"/>
      <c r="D22" s="21" t="s">
        <v>62</v>
      </c>
      <c r="E22" s="61">
        <f>E20+E21</f>
        <v>3048.4</v>
      </c>
      <c r="F22" s="20">
        <v>3223</v>
      </c>
      <c r="G22" s="16" t="s">
        <v>22</v>
      </c>
      <c r="H22"/>
      <c r="I22"/>
    </row>
    <row r="23" spans="1:16384" ht="15.75" thickBot="1" x14ac:dyDescent="0.3">
      <c r="A23" s="1"/>
      <c r="B23" s="45" t="s">
        <v>34</v>
      </c>
      <c r="C23" s="46">
        <v>73660371074</v>
      </c>
      <c r="D23" s="46" t="s">
        <v>29</v>
      </c>
      <c r="E23" s="102">
        <v>59.44</v>
      </c>
      <c r="F23" s="71"/>
      <c r="G23" s="18"/>
      <c r="H23"/>
      <c r="I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ht="15.75" thickBot="1" x14ac:dyDescent="0.3">
      <c r="A24" s="1"/>
      <c r="B24" s="25"/>
      <c r="C24" s="26"/>
      <c r="D24" s="21" t="s">
        <v>62</v>
      </c>
      <c r="E24" s="22">
        <f>E23</f>
        <v>59.44</v>
      </c>
      <c r="F24" s="20">
        <v>3224</v>
      </c>
      <c r="G24" s="16" t="s">
        <v>35</v>
      </c>
      <c r="H24"/>
      <c r="I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15.75" thickBot="1" x14ac:dyDescent="0.3">
      <c r="A25" s="1"/>
      <c r="B25" s="106" t="s">
        <v>117</v>
      </c>
      <c r="C25" s="107">
        <v>43004612046</v>
      </c>
      <c r="D25" s="107" t="s">
        <v>118</v>
      </c>
      <c r="E25" s="108">
        <v>1151.73</v>
      </c>
      <c r="F25" s="71"/>
      <c r="G25" s="18"/>
      <c r="H25"/>
      <c r="I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.75" thickBot="1" x14ac:dyDescent="0.3">
      <c r="B26" s="45" t="s">
        <v>95</v>
      </c>
      <c r="C26" s="46">
        <v>32614011568</v>
      </c>
      <c r="D26" s="46" t="s">
        <v>96</v>
      </c>
      <c r="E26" s="46">
        <v>259.98</v>
      </c>
      <c r="F26" s="71"/>
      <c r="G26" s="18"/>
      <c r="H26"/>
      <c r="I26"/>
    </row>
    <row r="27" spans="1:16384" ht="15.75" thickBot="1" x14ac:dyDescent="0.3">
      <c r="B27" s="103" t="s">
        <v>72</v>
      </c>
      <c r="C27" s="104">
        <v>11374156664</v>
      </c>
      <c r="D27" s="105" t="s">
        <v>29</v>
      </c>
      <c r="E27" s="105">
        <v>1197</v>
      </c>
      <c r="F27" s="20"/>
      <c r="G27" s="16"/>
      <c r="H27"/>
      <c r="I27"/>
    </row>
    <row r="28" spans="1:16384" ht="15.75" thickBot="1" x14ac:dyDescent="0.3">
      <c r="B28" s="72"/>
      <c r="C28" s="73"/>
      <c r="D28" s="21" t="s">
        <v>62</v>
      </c>
      <c r="E28" s="22">
        <f>E25+E26+E27</f>
        <v>2608.71</v>
      </c>
      <c r="F28" s="20">
        <v>3225</v>
      </c>
      <c r="G28" s="16" t="s">
        <v>42</v>
      </c>
      <c r="H28"/>
      <c r="I28"/>
    </row>
    <row r="29" spans="1:16384" ht="15.75" thickBot="1" x14ac:dyDescent="0.3">
      <c r="B29" s="45" t="s">
        <v>104</v>
      </c>
      <c r="C29" s="46"/>
      <c r="D29" s="46" t="s">
        <v>105</v>
      </c>
      <c r="E29" s="114">
        <v>91.2</v>
      </c>
      <c r="F29" s="71"/>
      <c r="G29" s="18"/>
      <c r="H29"/>
      <c r="I29"/>
    </row>
    <row r="30" spans="1:16384" ht="15.75" thickBot="1" x14ac:dyDescent="0.3">
      <c r="B30" s="103"/>
      <c r="C30" s="104"/>
      <c r="D30" s="21" t="s">
        <v>62</v>
      </c>
      <c r="E30" s="132">
        <f>E29</f>
        <v>91.2</v>
      </c>
      <c r="F30" s="20">
        <v>3227</v>
      </c>
      <c r="G30" s="16" t="s">
        <v>103</v>
      </c>
      <c r="H30"/>
      <c r="I30"/>
    </row>
    <row r="31" spans="1:16384" x14ac:dyDescent="0.25">
      <c r="B31" s="45" t="s">
        <v>106</v>
      </c>
      <c r="C31" s="46">
        <v>78369057589</v>
      </c>
      <c r="D31" s="46" t="s">
        <v>57</v>
      </c>
      <c r="E31" s="46">
        <v>98.05</v>
      </c>
      <c r="F31" s="71"/>
      <c r="G31" s="18"/>
      <c r="H31"/>
      <c r="I31"/>
    </row>
    <row r="32" spans="1:16384" x14ac:dyDescent="0.25">
      <c r="B32" s="77" t="s">
        <v>20</v>
      </c>
      <c r="C32" s="86">
        <v>87311810356</v>
      </c>
      <c r="D32" s="86" t="s">
        <v>5</v>
      </c>
      <c r="E32" s="54">
        <v>870.32</v>
      </c>
      <c r="F32" s="71"/>
      <c r="G32" s="18"/>
      <c r="H32"/>
      <c r="I32"/>
    </row>
    <row r="33" spans="2:9" x14ac:dyDescent="0.25">
      <c r="B33" s="52" t="s">
        <v>24</v>
      </c>
      <c r="C33" s="53">
        <v>29524210204</v>
      </c>
      <c r="D33" s="53" t="s">
        <v>25</v>
      </c>
      <c r="E33" s="54">
        <v>571.75</v>
      </c>
      <c r="F33" s="71"/>
      <c r="G33" s="18"/>
      <c r="H33"/>
      <c r="I33"/>
    </row>
    <row r="34" spans="2:9" x14ac:dyDescent="0.25">
      <c r="B34" s="52" t="s">
        <v>52</v>
      </c>
      <c r="C34" s="53">
        <v>81793146560</v>
      </c>
      <c r="D34" s="53" t="s">
        <v>11</v>
      </c>
      <c r="E34" s="54">
        <v>54.89</v>
      </c>
      <c r="F34" s="71"/>
      <c r="G34" s="18"/>
      <c r="H34"/>
      <c r="I34"/>
    </row>
    <row r="35" spans="2:9" x14ac:dyDescent="0.25">
      <c r="B35" s="52" t="s">
        <v>43</v>
      </c>
      <c r="C35" s="53">
        <v>70133616033</v>
      </c>
      <c r="D35" s="53" t="s">
        <v>11</v>
      </c>
      <c r="E35" s="59">
        <v>506.92</v>
      </c>
      <c r="F35" s="71"/>
      <c r="G35" s="18"/>
      <c r="H35"/>
      <c r="I35"/>
    </row>
    <row r="36" spans="2:9" ht="15.75" thickBot="1" x14ac:dyDescent="0.3">
      <c r="B36" s="50" t="s">
        <v>73</v>
      </c>
      <c r="C36" s="54">
        <v>68630773809</v>
      </c>
      <c r="D36" s="54" t="s">
        <v>74</v>
      </c>
      <c r="E36" s="54">
        <v>812.5</v>
      </c>
      <c r="F36" s="71"/>
      <c r="G36" s="18"/>
      <c r="H36"/>
      <c r="I36"/>
    </row>
    <row r="37" spans="2:9" ht="15.75" thickBot="1" x14ac:dyDescent="0.3">
      <c r="B37" s="25"/>
      <c r="C37" s="27"/>
      <c r="D37" s="21" t="s">
        <v>62</v>
      </c>
      <c r="E37" s="22">
        <f>E36+E35+E34+E33+E32+E31</f>
        <v>2914.4300000000003</v>
      </c>
      <c r="F37" s="20">
        <v>3231</v>
      </c>
      <c r="G37" s="16" t="s">
        <v>21</v>
      </c>
      <c r="H37"/>
      <c r="I37"/>
    </row>
    <row r="38" spans="2:9" ht="15.75" thickBot="1" x14ac:dyDescent="0.3">
      <c r="B38" s="45" t="s">
        <v>77</v>
      </c>
      <c r="C38" s="46">
        <v>33542701027</v>
      </c>
      <c r="D38" s="46" t="s">
        <v>71</v>
      </c>
      <c r="E38" s="46">
        <v>950.62</v>
      </c>
      <c r="F38" s="109"/>
      <c r="G38" s="18"/>
      <c r="H38"/>
      <c r="I38"/>
    </row>
    <row r="39" spans="2:9" x14ac:dyDescent="0.25">
      <c r="B39" s="52" t="s">
        <v>119</v>
      </c>
      <c r="C39" s="53">
        <v>57677093221</v>
      </c>
      <c r="D39" s="53" t="s">
        <v>120</v>
      </c>
      <c r="E39" s="53">
        <v>384.69</v>
      </c>
      <c r="F39" s="110"/>
      <c r="G39" s="17"/>
      <c r="H39"/>
      <c r="I39"/>
    </row>
    <row r="40" spans="2:9" ht="15.75" thickBot="1" x14ac:dyDescent="0.3">
      <c r="B40" s="50" t="s">
        <v>94</v>
      </c>
      <c r="C40" s="51">
        <v>65622780659</v>
      </c>
      <c r="D40" s="51" t="s">
        <v>56</v>
      </c>
      <c r="E40" s="101">
        <v>175</v>
      </c>
      <c r="F40" s="109"/>
      <c r="G40" s="18"/>
      <c r="H40"/>
      <c r="I40"/>
    </row>
    <row r="41" spans="2:9" ht="15.75" thickBot="1" x14ac:dyDescent="0.3">
      <c r="B41" s="15"/>
      <c r="C41" s="24"/>
      <c r="D41" s="30" t="s">
        <v>62</v>
      </c>
      <c r="E41" s="58">
        <f>E38+E39+E40</f>
        <v>1510.31</v>
      </c>
      <c r="F41" s="20">
        <v>3232</v>
      </c>
      <c r="G41" s="16" t="s">
        <v>18</v>
      </c>
    </row>
    <row r="42" spans="2:9" x14ac:dyDescent="0.25">
      <c r="B42" s="84" t="s">
        <v>81</v>
      </c>
      <c r="C42" s="85">
        <v>64546066176</v>
      </c>
      <c r="D42" s="85" t="s">
        <v>11</v>
      </c>
      <c r="E42" s="114">
        <v>110</v>
      </c>
      <c r="F42" s="69"/>
      <c r="G42" s="17"/>
    </row>
    <row r="43" spans="2:9" x14ac:dyDescent="0.25">
      <c r="B43" s="52" t="s">
        <v>112</v>
      </c>
      <c r="C43" s="53">
        <v>68419124305</v>
      </c>
      <c r="D43" s="53" t="s">
        <v>5</v>
      </c>
      <c r="E43" s="99">
        <v>1998</v>
      </c>
      <c r="F43" s="71"/>
      <c r="G43" s="111"/>
    </row>
    <row r="44" spans="2:9" x14ac:dyDescent="0.25">
      <c r="B44" s="77" t="s">
        <v>115</v>
      </c>
      <c r="C44" s="86">
        <v>63397242948</v>
      </c>
      <c r="D44" s="86" t="s">
        <v>30</v>
      </c>
      <c r="E44" s="86">
        <v>950.86</v>
      </c>
      <c r="F44" s="71"/>
      <c r="G44" s="18"/>
    </row>
    <row r="45" spans="2:9" x14ac:dyDescent="0.25">
      <c r="B45" s="52" t="s">
        <v>116</v>
      </c>
      <c r="C45" s="53">
        <v>76567298947</v>
      </c>
      <c r="D45" s="53" t="s">
        <v>17</v>
      </c>
      <c r="E45" s="99">
        <v>200</v>
      </c>
      <c r="F45" s="71"/>
      <c r="G45" s="18"/>
    </row>
    <row r="46" spans="2:9" ht="15.75" thickBot="1" x14ac:dyDescent="0.3">
      <c r="B46" s="112" t="s">
        <v>58</v>
      </c>
      <c r="C46" s="31">
        <v>44110106406</v>
      </c>
      <c r="D46" s="113" t="s">
        <v>5</v>
      </c>
      <c r="E46" s="54">
        <v>396.38</v>
      </c>
      <c r="F46" s="71"/>
      <c r="G46" s="18"/>
    </row>
    <row r="47" spans="2:9" ht="15.75" thickBot="1" x14ac:dyDescent="0.3">
      <c r="B47" s="15"/>
      <c r="C47" s="24"/>
      <c r="D47" s="29" t="s">
        <v>62</v>
      </c>
      <c r="E47" s="58">
        <f>E42+E43+E44+E45+E46</f>
        <v>3655.2400000000002</v>
      </c>
      <c r="F47" s="20">
        <v>3233</v>
      </c>
      <c r="G47" s="16" t="s">
        <v>13</v>
      </c>
      <c r="H47"/>
      <c r="I47"/>
    </row>
    <row r="48" spans="2:9" x14ac:dyDescent="0.25">
      <c r="B48" s="45" t="s">
        <v>7</v>
      </c>
      <c r="C48" s="46">
        <v>54382731928</v>
      </c>
      <c r="D48" s="46" t="s">
        <v>5</v>
      </c>
      <c r="E48" s="94">
        <v>992.12</v>
      </c>
      <c r="F48" s="71"/>
      <c r="G48" s="18"/>
      <c r="H48"/>
      <c r="I48"/>
    </row>
    <row r="49" spans="2:11" x14ac:dyDescent="0.25">
      <c r="B49" s="52" t="s">
        <v>15</v>
      </c>
      <c r="C49" s="53">
        <v>80805858278</v>
      </c>
      <c r="D49" s="53" t="s">
        <v>5</v>
      </c>
      <c r="E49" s="99">
        <v>807.32</v>
      </c>
      <c r="F49" s="71"/>
      <c r="G49" s="18"/>
      <c r="H49"/>
      <c r="I49"/>
    </row>
    <row r="50" spans="2:11" x14ac:dyDescent="0.25">
      <c r="B50" s="52" t="s">
        <v>23</v>
      </c>
      <c r="C50" s="53">
        <v>6531901714</v>
      </c>
      <c r="D50" s="53" t="s">
        <v>5</v>
      </c>
      <c r="E50" s="99">
        <v>536.4</v>
      </c>
      <c r="F50" s="71"/>
      <c r="G50" s="18"/>
      <c r="H50"/>
      <c r="I50"/>
    </row>
    <row r="51" spans="2:11" x14ac:dyDescent="0.25">
      <c r="B51" s="52" t="s">
        <v>54</v>
      </c>
      <c r="C51" s="53">
        <v>7969842379</v>
      </c>
      <c r="D51" s="53" t="s">
        <v>30</v>
      </c>
      <c r="E51" s="53">
        <v>52.02</v>
      </c>
      <c r="F51" s="71"/>
      <c r="G51" s="18"/>
      <c r="H51"/>
      <c r="I51"/>
    </row>
    <row r="52" spans="2:11" x14ac:dyDescent="0.25">
      <c r="B52" s="52" t="s">
        <v>31</v>
      </c>
      <c r="C52" s="53">
        <v>3455963475</v>
      </c>
      <c r="D52" s="53" t="s">
        <v>30</v>
      </c>
      <c r="E52" s="99">
        <v>210.1</v>
      </c>
      <c r="F52" s="71"/>
      <c r="G52" s="18"/>
      <c r="H52"/>
      <c r="I52"/>
    </row>
    <row r="53" spans="2:11" x14ac:dyDescent="0.25">
      <c r="B53" s="52" t="s">
        <v>59</v>
      </c>
      <c r="C53" s="53">
        <v>40531374434</v>
      </c>
      <c r="D53" s="53" t="s">
        <v>60</v>
      </c>
      <c r="E53" s="59">
        <v>153.13</v>
      </c>
      <c r="F53" s="71"/>
      <c r="G53" s="18"/>
      <c r="H53"/>
      <c r="I53"/>
    </row>
    <row r="54" spans="2:11" ht="15.75" thickBot="1" x14ac:dyDescent="0.3">
      <c r="B54" s="50" t="s">
        <v>53</v>
      </c>
      <c r="C54" s="51">
        <v>13269963589</v>
      </c>
      <c r="D54" s="51" t="s">
        <v>28</v>
      </c>
      <c r="E54" s="54">
        <v>75.569999999999993</v>
      </c>
      <c r="F54" s="71"/>
      <c r="G54" s="18"/>
      <c r="H54"/>
      <c r="I54"/>
      <c r="K54" s="13"/>
    </row>
    <row r="55" spans="2:11" ht="15.75" thickBot="1" x14ac:dyDescent="0.3">
      <c r="B55" s="15"/>
      <c r="C55" s="24"/>
      <c r="D55" s="30" t="s">
        <v>62</v>
      </c>
      <c r="E55" s="58">
        <f>E48+E49+E50+E51+E52+E53+E54</f>
        <v>2826.6600000000003</v>
      </c>
      <c r="F55" s="20">
        <v>3234</v>
      </c>
      <c r="G55" s="16" t="s">
        <v>8</v>
      </c>
      <c r="H55"/>
      <c r="I55"/>
      <c r="K55" s="13"/>
    </row>
    <row r="56" spans="2:11" x14ac:dyDescent="0.25">
      <c r="B56" s="45" t="s">
        <v>7</v>
      </c>
      <c r="C56" s="46">
        <v>54382731928</v>
      </c>
      <c r="D56" s="46" t="s">
        <v>5</v>
      </c>
      <c r="E56" s="100">
        <v>6027.74</v>
      </c>
      <c r="F56" s="71"/>
      <c r="G56" s="18"/>
      <c r="H56"/>
      <c r="I56"/>
    </row>
    <row r="57" spans="2:11" ht="15.75" thickBot="1" x14ac:dyDescent="0.3">
      <c r="B57" s="50" t="s">
        <v>82</v>
      </c>
      <c r="C57" s="54">
        <v>48579920776</v>
      </c>
      <c r="D57" s="51" t="s">
        <v>26</v>
      </c>
      <c r="E57" s="51">
        <v>642.75</v>
      </c>
      <c r="F57" s="71"/>
      <c r="G57" s="18"/>
      <c r="H57"/>
      <c r="I57"/>
    </row>
    <row r="58" spans="2:11" ht="15.75" thickBot="1" x14ac:dyDescent="0.3">
      <c r="B58" s="15"/>
      <c r="C58" s="24"/>
      <c r="D58" s="21" t="s">
        <v>62</v>
      </c>
      <c r="E58" s="58">
        <f>E56+E57</f>
        <v>6670.49</v>
      </c>
      <c r="F58" s="20">
        <v>3235</v>
      </c>
      <c r="G58" s="16" t="s">
        <v>9</v>
      </c>
      <c r="H58"/>
      <c r="I58" s="32"/>
    </row>
    <row r="59" spans="2:11" x14ac:dyDescent="0.25">
      <c r="B59" s="123" t="s">
        <v>4</v>
      </c>
      <c r="C59" s="124">
        <v>87500773013</v>
      </c>
      <c r="D59" s="94" t="s">
        <v>5</v>
      </c>
      <c r="E59" s="94">
        <v>1574.41</v>
      </c>
      <c r="F59" s="71"/>
      <c r="G59" s="18"/>
      <c r="H59"/>
      <c r="I59"/>
    </row>
    <row r="60" spans="2:11" x14ac:dyDescent="0.25">
      <c r="B60" s="52" t="s">
        <v>88</v>
      </c>
      <c r="C60" s="53">
        <v>18515684106</v>
      </c>
      <c r="D60" s="53" t="s">
        <v>5</v>
      </c>
      <c r="E60" s="53">
        <v>92.58</v>
      </c>
      <c r="F60" s="71"/>
      <c r="G60" s="18"/>
      <c r="H60"/>
      <c r="I60"/>
    </row>
    <row r="61" spans="2:11" ht="15.75" thickBot="1" x14ac:dyDescent="0.3">
      <c r="B61" s="125" t="s">
        <v>107</v>
      </c>
      <c r="C61" s="126">
        <v>41849057634</v>
      </c>
      <c r="D61" s="126" t="s">
        <v>11</v>
      </c>
      <c r="E61" s="127">
        <v>446.5</v>
      </c>
      <c r="F61" s="71"/>
      <c r="G61" s="18"/>
      <c r="H61"/>
      <c r="I61"/>
    </row>
    <row r="62" spans="2:11" ht="15.75" thickBot="1" x14ac:dyDescent="0.3">
      <c r="B62" s="15"/>
      <c r="C62" s="24"/>
      <c r="D62" s="29" t="s">
        <v>62</v>
      </c>
      <c r="E62" s="58">
        <f>E59+E60+E61</f>
        <v>2113.4899999999998</v>
      </c>
      <c r="F62" s="20">
        <v>3237</v>
      </c>
      <c r="G62" s="16" t="s">
        <v>6</v>
      </c>
      <c r="H62"/>
      <c r="I62"/>
    </row>
    <row r="63" spans="2:11" x14ac:dyDescent="0.25">
      <c r="B63" s="115" t="s">
        <v>10</v>
      </c>
      <c r="C63" s="116">
        <v>85821130368</v>
      </c>
      <c r="D63" s="116" t="s">
        <v>11</v>
      </c>
      <c r="E63" s="117">
        <v>29.47</v>
      </c>
      <c r="F63" s="71"/>
      <c r="G63" s="18"/>
      <c r="H63"/>
      <c r="I63"/>
    </row>
    <row r="64" spans="2:11" x14ac:dyDescent="0.25">
      <c r="B64" s="118" t="s">
        <v>32</v>
      </c>
      <c r="C64" s="119">
        <v>14654537073</v>
      </c>
      <c r="D64" s="119" t="s">
        <v>11</v>
      </c>
      <c r="E64" s="120">
        <v>218.55</v>
      </c>
      <c r="F64" s="71"/>
      <c r="G64" s="18"/>
      <c r="H64"/>
      <c r="I64"/>
    </row>
    <row r="65" spans="2:9" ht="15.75" thickBot="1" x14ac:dyDescent="0.3">
      <c r="B65" s="121" t="s">
        <v>14</v>
      </c>
      <c r="C65" s="122">
        <v>46118101286</v>
      </c>
      <c r="D65" s="122" t="s">
        <v>5</v>
      </c>
      <c r="E65" s="117">
        <v>298.62</v>
      </c>
      <c r="F65" s="71"/>
      <c r="G65" s="18"/>
      <c r="H65"/>
      <c r="I65"/>
    </row>
    <row r="66" spans="2:9" ht="15.75" thickBot="1" x14ac:dyDescent="0.3">
      <c r="B66" s="15"/>
      <c r="C66" s="24"/>
      <c r="D66" s="29" t="s">
        <v>62</v>
      </c>
      <c r="E66" s="62">
        <f>E63+E64+E65</f>
        <v>546.64</v>
      </c>
      <c r="F66" s="20">
        <v>3238</v>
      </c>
      <c r="G66" s="16" t="s">
        <v>12</v>
      </c>
      <c r="H66"/>
      <c r="I66"/>
    </row>
    <row r="67" spans="2:9" x14ac:dyDescent="0.25">
      <c r="B67" s="45" t="s">
        <v>83</v>
      </c>
      <c r="C67" s="46">
        <v>74690085482</v>
      </c>
      <c r="D67" s="46" t="s">
        <v>5</v>
      </c>
      <c r="E67" s="94">
        <v>130</v>
      </c>
      <c r="F67" s="71"/>
      <c r="G67" s="18"/>
      <c r="H67"/>
      <c r="I67"/>
    </row>
    <row r="68" spans="2:9" x14ac:dyDescent="0.25">
      <c r="B68" s="77" t="s">
        <v>16</v>
      </c>
      <c r="C68" s="86">
        <v>63041633582</v>
      </c>
      <c r="D68" s="86" t="s">
        <v>17</v>
      </c>
      <c r="E68" s="54">
        <v>122.78</v>
      </c>
      <c r="F68" s="71"/>
      <c r="G68" s="18"/>
      <c r="H68"/>
      <c r="I68"/>
    </row>
    <row r="69" spans="2:9" x14ac:dyDescent="0.25">
      <c r="B69" s="52" t="s">
        <v>89</v>
      </c>
      <c r="C69" s="53">
        <v>83177754946</v>
      </c>
      <c r="D69" s="60" t="s">
        <v>30</v>
      </c>
      <c r="E69" s="99">
        <v>200</v>
      </c>
      <c r="F69" s="71"/>
      <c r="G69" s="18"/>
      <c r="H69"/>
      <c r="I69"/>
    </row>
    <row r="70" spans="2:9" ht="15.75" thickBot="1" x14ac:dyDescent="0.3">
      <c r="B70" s="52" t="s">
        <v>97</v>
      </c>
      <c r="C70" s="53">
        <v>4130015300</v>
      </c>
      <c r="D70" s="53" t="s">
        <v>5</v>
      </c>
      <c r="E70" s="99">
        <v>7</v>
      </c>
      <c r="F70" s="71"/>
      <c r="G70" s="18"/>
      <c r="H70"/>
      <c r="I70"/>
    </row>
    <row r="71" spans="2:9" ht="15.75" thickBot="1" x14ac:dyDescent="0.3">
      <c r="B71" s="15"/>
      <c r="C71" s="24"/>
      <c r="D71" s="29" t="s">
        <v>62</v>
      </c>
      <c r="E71" s="58">
        <f>E67+E68+E69+E70</f>
        <v>459.78</v>
      </c>
      <c r="F71" s="20">
        <v>3239</v>
      </c>
      <c r="G71" s="16" t="s">
        <v>19</v>
      </c>
      <c r="H71"/>
      <c r="I71"/>
    </row>
    <row r="72" spans="2:9" x14ac:dyDescent="0.25">
      <c r="B72" s="45" t="s">
        <v>34</v>
      </c>
      <c r="C72" s="46">
        <v>73660371074</v>
      </c>
      <c r="D72" s="46" t="s">
        <v>29</v>
      </c>
      <c r="E72" s="47">
        <v>83.95</v>
      </c>
      <c r="F72" s="69"/>
      <c r="G72" s="17"/>
      <c r="H72"/>
      <c r="I72"/>
    </row>
    <row r="73" spans="2:9" x14ac:dyDescent="0.25">
      <c r="B73" s="52" t="s">
        <v>75</v>
      </c>
      <c r="C73" s="53">
        <v>7103881876</v>
      </c>
      <c r="D73" s="53" t="s">
        <v>76</v>
      </c>
      <c r="E73" s="59">
        <v>63.04</v>
      </c>
      <c r="F73" s="71"/>
      <c r="G73" s="18"/>
      <c r="H73"/>
      <c r="I73"/>
    </row>
    <row r="74" spans="2:9" ht="15.75" thickBot="1" x14ac:dyDescent="0.3">
      <c r="B74" s="52" t="s">
        <v>98</v>
      </c>
      <c r="C74" s="53">
        <v>94989605030</v>
      </c>
      <c r="D74" s="53" t="s">
        <v>11</v>
      </c>
      <c r="E74" s="53">
        <v>331.28</v>
      </c>
      <c r="F74" s="71"/>
      <c r="G74" s="18"/>
      <c r="H74"/>
      <c r="I74"/>
    </row>
    <row r="75" spans="2:9" ht="15.75" thickBot="1" x14ac:dyDescent="0.3">
      <c r="B75" s="15"/>
      <c r="C75" s="24"/>
      <c r="D75" s="29" t="s">
        <v>62</v>
      </c>
      <c r="E75" s="58">
        <f>E72+E73+E74</f>
        <v>478.27</v>
      </c>
      <c r="F75" s="20">
        <v>3293</v>
      </c>
      <c r="G75" s="16" t="s">
        <v>33</v>
      </c>
      <c r="H75"/>
      <c r="I75"/>
    </row>
    <row r="76" spans="2:9" x14ac:dyDescent="0.25">
      <c r="B76" s="52" t="s">
        <v>55</v>
      </c>
      <c r="C76" s="53">
        <v>8600231592</v>
      </c>
      <c r="D76" s="49" t="s">
        <v>5</v>
      </c>
      <c r="E76" s="59">
        <v>100</v>
      </c>
      <c r="F76" s="71"/>
      <c r="G76" s="18"/>
      <c r="H76"/>
      <c r="I76"/>
    </row>
    <row r="77" spans="2:9" ht="15.75" thickBot="1" x14ac:dyDescent="0.3">
      <c r="B77" s="50" t="s">
        <v>16</v>
      </c>
      <c r="C77" s="51">
        <v>63041633582</v>
      </c>
      <c r="D77" s="51" t="s">
        <v>17</v>
      </c>
      <c r="E77" s="51">
        <v>31.25</v>
      </c>
      <c r="F77" s="71"/>
      <c r="G77" s="18"/>
      <c r="H77"/>
      <c r="I77"/>
    </row>
    <row r="78" spans="2:9" ht="15.75" thickBot="1" x14ac:dyDescent="0.3">
      <c r="B78" s="44"/>
      <c r="C78" s="43"/>
      <c r="D78" s="75" t="s">
        <v>62</v>
      </c>
      <c r="E78" s="76">
        <f>E76+E77</f>
        <v>131.25</v>
      </c>
      <c r="F78" s="20">
        <v>3299</v>
      </c>
      <c r="G78" s="16" t="s">
        <v>36</v>
      </c>
      <c r="H78"/>
      <c r="I78"/>
    </row>
    <row r="79" spans="2:9" x14ac:dyDescent="0.25">
      <c r="B79" s="45" t="s">
        <v>90</v>
      </c>
      <c r="C79" s="46">
        <v>85941596441</v>
      </c>
      <c r="D79" s="46" t="s">
        <v>25</v>
      </c>
      <c r="E79" s="46">
        <v>76.31</v>
      </c>
      <c r="F79" s="71"/>
      <c r="G79" s="18"/>
      <c r="H79"/>
      <c r="I79"/>
    </row>
    <row r="80" spans="2:9" ht="15.75" thickBot="1" x14ac:dyDescent="0.3">
      <c r="B80" s="78" t="s">
        <v>38</v>
      </c>
      <c r="C80" s="128">
        <v>23057039320</v>
      </c>
      <c r="D80" s="128" t="s">
        <v>5</v>
      </c>
      <c r="E80" s="128">
        <v>63.02</v>
      </c>
      <c r="F80" s="71"/>
      <c r="G80" s="18"/>
      <c r="H80"/>
      <c r="I80"/>
    </row>
    <row r="81" spans="1:10" ht="15.75" thickBot="1" x14ac:dyDescent="0.3">
      <c r="B81" s="15"/>
      <c r="C81" s="24"/>
      <c r="D81" s="29" t="s">
        <v>62</v>
      </c>
      <c r="E81" s="58">
        <f>E79+E80</f>
        <v>139.33000000000001</v>
      </c>
      <c r="F81" s="20">
        <v>3431</v>
      </c>
      <c r="G81" s="16" t="s">
        <v>39</v>
      </c>
      <c r="H81"/>
      <c r="I81"/>
    </row>
    <row r="82" spans="1:10" ht="15.75" thickBot="1" x14ac:dyDescent="0.3">
      <c r="B82" s="131" t="s">
        <v>109</v>
      </c>
      <c r="C82" s="54">
        <v>16742068723</v>
      </c>
      <c r="D82" s="54" t="s">
        <v>110</v>
      </c>
      <c r="E82" s="100">
        <v>2990.75</v>
      </c>
      <c r="F82" s="71"/>
      <c r="G82" s="18"/>
      <c r="H82"/>
      <c r="I82"/>
    </row>
    <row r="83" spans="1:10" ht="15.75" thickBot="1" x14ac:dyDescent="0.3">
      <c r="B83" s="79"/>
      <c r="C83" s="92"/>
      <c r="D83" s="129" t="s">
        <v>62</v>
      </c>
      <c r="E83" s="93">
        <f>E82</f>
        <v>2990.75</v>
      </c>
      <c r="F83" s="130">
        <v>4124</v>
      </c>
      <c r="G83" s="16" t="s">
        <v>111</v>
      </c>
      <c r="H83"/>
      <c r="I83"/>
      <c r="J83"/>
    </row>
    <row r="84" spans="1:10" ht="15.75" thickBot="1" x14ac:dyDescent="0.3">
      <c r="B84" s="45" t="s">
        <v>91</v>
      </c>
      <c r="C84" s="46">
        <v>45816750516</v>
      </c>
      <c r="D84" s="46" t="s">
        <v>11</v>
      </c>
      <c r="E84" s="94">
        <v>1725.25</v>
      </c>
      <c r="F84" s="71"/>
      <c r="G84" s="18"/>
      <c r="H84"/>
      <c r="I84"/>
    </row>
    <row r="85" spans="1:10" ht="15.75" thickBot="1" x14ac:dyDescent="0.3">
      <c r="B85" s="80"/>
      <c r="C85" s="81"/>
      <c r="D85" s="82" t="s">
        <v>62</v>
      </c>
      <c r="E85" s="83">
        <f>E84</f>
        <v>1725.25</v>
      </c>
      <c r="F85" s="20">
        <v>4221</v>
      </c>
      <c r="G85" s="16" t="s">
        <v>27</v>
      </c>
      <c r="H85"/>
      <c r="I85"/>
    </row>
    <row r="86" spans="1:10" ht="15.75" thickBot="1" x14ac:dyDescent="0.3">
      <c r="B86" s="24"/>
      <c r="C86" s="24"/>
      <c r="D86" s="29" t="s">
        <v>61</v>
      </c>
      <c r="E86" s="61">
        <f>E85+E83+E81+E78+E75+E71+E66+E62+E58+E55+E47+E41+E37+E30+E28+E24+E22+E19+E10+E7</f>
        <v>39256.57</v>
      </c>
      <c r="F86" s="71"/>
      <c r="G86" s="18"/>
      <c r="H86"/>
      <c r="I86"/>
    </row>
    <row r="87" spans="1:10" x14ac:dyDescent="0.25">
      <c r="B87" s="34" t="s">
        <v>63</v>
      </c>
      <c r="C87" s="35"/>
      <c r="D87" s="35"/>
      <c r="E87" s="63">
        <v>30318.55</v>
      </c>
      <c r="F87" s="35">
        <v>3111</v>
      </c>
      <c r="G87" s="66" t="s">
        <v>64</v>
      </c>
      <c r="H87"/>
      <c r="I87"/>
    </row>
    <row r="88" spans="1:10" x14ac:dyDescent="0.25">
      <c r="B88" s="37" t="s">
        <v>63</v>
      </c>
      <c r="C88" s="38"/>
      <c r="D88" s="38"/>
      <c r="E88" s="64">
        <v>6988.46</v>
      </c>
      <c r="F88" s="38">
        <v>3113</v>
      </c>
      <c r="G88" s="67" t="s">
        <v>65</v>
      </c>
      <c r="H88"/>
      <c r="I88"/>
    </row>
    <row r="89" spans="1:10" x14ac:dyDescent="0.25">
      <c r="A89" s="13"/>
      <c r="B89" s="37" t="s">
        <v>63</v>
      </c>
      <c r="C89" s="38"/>
      <c r="D89" s="38"/>
      <c r="E89" s="64">
        <v>441.44</v>
      </c>
      <c r="F89" s="38">
        <v>3121</v>
      </c>
      <c r="G89" s="67" t="s">
        <v>36</v>
      </c>
      <c r="H89"/>
      <c r="I89"/>
    </row>
    <row r="90" spans="1:10" x14ac:dyDescent="0.25">
      <c r="B90" s="37" t="s">
        <v>63</v>
      </c>
      <c r="C90" s="38"/>
      <c r="D90" s="38"/>
      <c r="E90" s="64">
        <v>6128.12</v>
      </c>
      <c r="F90" s="38">
        <v>3132</v>
      </c>
      <c r="G90" s="67" t="s">
        <v>66</v>
      </c>
      <c r="H90"/>
      <c r="I90"/>
      <c r="J90"/>
    </row>
    <row r="91" spans="1:10" x14ac:dyDescent="0.25">
      <c r="B91" s="37" t="s">
        <v>63</v>
      </c>
      <c r="C91" s="38"/>
      <c r="D91" s="38"/>
      <c r="E91" s="64">
        <v>6652.46</v>
      </c>
      <c r="F91" s="38">
        <v>3211</v>
      </c>
      <c r="G91" s="67" t="s">
        <v>41</v>
      </c>
      <c r="H91"/>
      <c r="I91"/>
      <c r="J91"/>
    </row>
    <row r="92" spans="1:10" x14ac:dyDescent="0.25">
      <c r="B92" s="37" t="s">
        <v>63</v>
      </c>
      <c r="C92" s="38"/>
      <c r="D92" s="38"/>
      <c r="E92" s="64">
        <v>0</v>
      </c>
      <c r="F92" s="38">
        <v>3212</v>
      </c>
      <c r="G92" s="67" t="s">
        <v>67</v>
      </c>
      <c r="H92"/>
      <c r="I92"/>
      <c r="J92"/>
    </row>
    <row r="93" spans="1:10" x14ac:dyDescent="0.25">
      <c r="B93" s="37" t="s">
        <v>63</v>
      </c>
      <c r="C93" s="38"/>
      <c r="D93" s="38"/>
      <c r="E93" s="64">
        <v>4153.6000000000004</v>
      </c>
      <c r="F93" s="38">
        <v>3213</v>
      </c>
      <c r="G93" s="67" t="s">
        <v>44</v>
      </c>
      <c r="H93"/>
      <c r="I93"/>
      <c r="J93"/>
    </row>
    <row r="94" spans="1:10" x14ac:dyDescent="0.25">
      <c r="B94" s="37" t="s">
        <v>63</v>
      </c>
      <c r="C94" s="38"/>
      <c r="D94" s="38"/>
      <c r="E94" s="64">
        <v>3241.39</v>
      </c>
      <c r="F94" s="38">
        <v>3237</v>
      </c>
      <c r="G94" s="67" t="s">
        <v>6</v>
      </c>
      <c r="H94"/>
      <c r="I94"/>
      <c r="J94"/>
    </row>
    <row r="95" spans="1:10" x14ac:dyDescent="0.25">
      <c r="B95" s="37" t="s">
        <v>63</v>
      </c>
      <c r="C95" s="38"/>
      <c r="D95" s="38"/>
      <c r="E95" s="64">
        <v>1424.84</v>
      </c>
      <c r="F95" s="38">
        <v>3291</v>
      </c>
      <c r="G95" s="67" t="s">
        <v>69</v>
      </c>
      <c r="H95"/>
      <c r="I95"/>
      <c r="J95"/>
    </row>
    <row r="96" spans="1:10" x14ac:dyDescent="0.25">
      <c r="B96" s="37" t="s">
        <v>63</v>
      </c>
      <c r="C96" s="38"/>
      <c r="D96" s="38"/>
      <c r="E96" s="64">
        <v>336</v>
      </c>
      <c r="F96" s="38">
        <v>3295</v>
      </c>
      <c r="G96" s="67" t="s">
        <v>68</v>
      </c>
      <c r="H96"/>
      <c r="I96"/>
      <c r="J96"/>
    </row>
    <row r="97" spans="2:12" ht="15.75" thickBot="1" x14ac:dyDescent="0.3">
      <c r="B97" s="37" t="s">
        <v>63</v>
      </c>
      <c r="C97" s="36"/>
      <c r="D97" s="38"/>
      <c r="E97" s="65">
        <v>0</v>
      </c>
      <c r="F97" s="36">
        <v>3721</v>
      </c>
      <c r="G97" s="68" t="s">
        <v>70</v>
      </c>
      <c r="H97"/>
      <c r="I97"/>
      <c r="J97"/>
    </row>
    <row r="98" spans="2:12" ht="15.75" thickBot="1" x14ac:dyDescent="0.3">
      <c r="B98" s="33"/>
      <c r="C98" s="31"/>
      <c r="D98" s="23" t="s">
        <v>61</v>
      </c>
      <c r="E98" s="42">
        <f>E87+E88+E89+E90+E91+E92+E93+E94+E95+E96+E97</f>
        <v>59684.86</v>
      </c>
      <c r="F98" s="41"/>
      <c r="G98" s="41"/>
      <c r="H98"/>
      <c r="I98"/>
      <c r="J98"/>
    </row>
    <row r="99" spans="2:12" x14ac:dyDescent="0.25">
      <c r="B99" s="31"/>
      <c r="C99" s="31"/>
      <c r="D99" s="31"/>
      <c r="E99" s="31"/>
      <c r="F99" s="41"/>
      <c r="G99" s="41"/>
      <c r="H99"/>
      <c r="I99"/>
    </row>
    <row r="100" spans="2:12" x14ac:dyDescent="0.25">
      <c r="B100" s="41"/>
      <c r="C100" s="41"/>
      <c r="D100" s="41"/>
      <c r="E100" s="28"/>
      <c r="F100" s="41"/>
      <c r="G100" s="41"/>
      <c r="H100"/>
      <c r="I100"/>
    </row>
    <row r="101" spans="2:12" x14ac:dyDescent="0.25">
      <c r="B101" s="41"/>
      <c r="C101" s="41"/>
      <c r="D101" s="41"/>
      <c r="E101" s="28"/>
      <c r="F101" s="41"/>
      <c r="G101" s="41"/>
      <c r="H101"/>
      <c r="I101"/>
    </row>
    <row r="102" spans="2:12" x14ac:dyDescent="0.25">
      <c r="B102" s="41"/>
      <c r="C102" s="41"/>
      <c r="D102" s="41"/>
      <c r="E102" s="57"/>
      <c r="F102" s="41"/>
      <c r="G102" s="41"/>
      <c r="H102"/>
      <c r="I102"/>
    </row>
    <row r="103" spans="2:12" x14ac:dyDescent="0.25">
      <c r="B103" s="41"/>
      <c r="C103" s="41"/>
      <c r="D103" s="41"/>
      <c r="E103" s="28"/>
      <c r="F103" s="41"/>
      <c r="G103" s="41"/>
      <c r="H103"/>
      <c r="I103"/>
    </row>
    <row r="104" spans="2:12" x14ac:dyDescent="0.25">
      <c r="B104" s="41"/>
      <c r="C104" s="41"/>
      <c r="D104" s="41"/>
      <c r="E104" s="41"/>
      <c r="F104" s="41"/>
      <c r="G104" s="41"/>
      <c r="H104"/>
      <c r="I104"/>
    </row>
    <row r="105" spans="2:12" x14ac:dyDescent="0.25">
      <c r="B105" s="41"/>
      <c r="C105" s="41"/>
      <c r="D105" s="41"/>
      <c r="E105" s="28"/>
      <c r="F105" s="41"/>
      <c r="G105" s="41"/>
      <c r="H105"/>
      <c r="I105"/>
    </row>
    <row r="106" spans="2:12" x14ac:dyDescent="0.25">
      <c r="B106" s="41"/>
      <c r="C106" s="41"/>
      <c r="D106" s="41"/>
      <c r="E106" s="41"/>
      <c r="F106" s="41"/>
      <c r="G106" s="41"/>
      <c r="H106"/>
      <c r="I106"/>
    </row>
    <row r="107" spans="2:12" x14ac:dyDescent="0.25">
      <c r="B107" s="41"/>
      <c r="C107" s="41"/>
      <c r="D107" s="41"/>
      <c r="E107" s="28"/>
      <c r="F107" s="41"/>
      <c r="G107" s="41"/>
      <c r="H107"/>
      <c r="I107"/>
    </row>
    <row r="108" spans="2:12" x14ac:dyDescent="0.25">
      <c r="B108" s="41"/>
      <c r="C108" s="41"/>
      <c r="D108" s="41"/>
      <c r="E108" s="41"/>
      <c r="F108" s="41"/>
      <c r="G108" s="41"/>
      <c r="H108"/>
      <c r="I108"/>
    </row>
    <row r="109" spans="2:12" x14ac:dyDescent="0.25">
      <c r="B109" s="41"/>
      <c r="C109" s="41"/>
      <c r="D109" s="41"/>
      <c r="E109" s="41"/>
      <c r="F109" s="41"/>
      <c r="G109" s="41"/>
      <c r="H109"/>
      <c r="I109"/>
      <c r="K109" s="41"/>
      <c r="L109" s="39"/>
    </row>
    <row r="110" spans="2:12" x14ac:dyDescent="0.25">
      <c r="B110" s="41"/>
      <c r="C110" s="41"/>
      <c r="D110" s="41"/>
      <c r="E110" s="41"/>
      <c r="F110" s="41"/>
      <c r="G110" s="41"/>
      <c r="H110"/>
      <c r="I110"/>
      <c r="K110" s="41"/>
      <c r="L110" s="39"/>
    </row>
    <row r="111" spans="2:12" x14ac:dyDescent="0.25">
      <c r="B111" s="41"/>
      <c r="C111" s="41"/>
      <c r="D111" s="41"/>
      <c r="E111" s="41"/>
      <c r="F111" s="41"/>
      <c r="G111" s="41"/>
      <c r="H111"/>
      <c r="I111"/>
    </row>
    <row r="112" spans="2:12" x14ac:dyDescent="0.25">
      <c r="B112" s="41"/>
      <c r="C112" s="41"/>
      <c r="D112" s="41"/>
      <c r="E112" s="41"/>
      <c r="F112" s="41"/>
      <c r="G112" s="41"/>
      <c r="H112"/>
      <c r="I112"/>
    </row>
    <row r="113" spans="2:9" x14ac:dyDescent="0.25">
      <c r="B113" s="41"/>
      <c r="C113" s="41"/>
      <c r="D113" s="41"/>
      <c r="E113" s="41"/>
      <c r="F113" s="41"/>
      <c r="G113" s="41"/>
      <c r="H113"/>
      <c r="I113"/>
    </row>
    <row r="114" spans="2:9" x14ac:dyDescent="0.25">
      <c r="B114" s="41"/>
      <c r="C114" s="41"/>
      <c r="D114" s="41"/>
      <c r="E114" s="41"/>
      <c r="F114" s="41"/>
      <c r="G114" s="41"/>
      <c r="H114"/>
      <c r="I114"/>
    </row>
    <row r="115" spans="2:9" x14ac:dyDescent="0.25">
      <c r="B115" s="41"/>
      <c r="C115" s="41"/>
      <c r="D115" s="41"/>
      <c r="E115" s="41"/>
      <c r="F115" s="41"/>
      <c r="G115" s="41"/>
      <c r="H115"/>
      <c r="I115"/>
    </row>
    <row r="116" spans="2:9" x14ac:dyDescent="0.25">
      <c r="B116" s="41"/>
      <c r="C116" s="41"/>
      <c r="D116" s="41"/>
      <c r="E116" s="41"/>
      <c r="F116" s="41"/>
      <c r="G116" s="41"/>
      <c r="H116"/>
      <c r="I116"/>
    </row>
    <row r="117" spans="2:9" x14ac:dyDescent="0.25">
      <c r="B117" s="41"/>
      <c r="C117" s="41"/>
      <c r="D117" s="41"/>
      <c r="E117" s="41"/>
      <c r="F117" s="41"/>
      <c r="G117" s="41"/>
      <c r="H117"/>
      <c r="I117"/>
    </row>
    <row r="118" spans="2:9" x14ac:dyDescent="0.25">
      <c r="B118" s="41"/>
      <c r="C118" s="41"/>
      <c r="D118" s="41"/>
      <c r="E118" s="41"/>
      <c r="F118" s="41"/>
      <c r="G118" s="41"/>
      <c r="H118"/>
      <c r="I118"/>
    </row>
    <row r="119" spans="2:9" x14ac:dyDescent="0.25">
      <c r="B119" s="41"/>
      <c r="C119" s="41"/>
      <c r="D119" s="41"/>
      <c r="E119" s="41"/>
      <c r="F119" s="41"/>
      <c r="G119" s="41"/>
      <c r="H119"/>
      <c r="I119"/>
    </row>
    <row r="120" spans="2:9" ht="41.25" customHeight="1" x14ac:dyDescent="0.25">
      <c r="B120" s="41"/>
      <c r="C120" s="41"/>
      <c r="D120" s="41"/>
      <c r="E120" s="41"/>
      <c r="F120" s="41"/>
      <c r="G120" s="41"/>
      <c r="H120"/>
      <c r="I120"/>
    </row>
    <row r="121" spans="2:9" x14ac:dyDescent="0.25">
      <c r="B121" s="41"/>
      <c r="C121" s="41"/>
      <c r="D121" s="41"/>
      <c r="E121" s="41"/>
      <c r="F121" s="41"/>
      <c r="G121" s="41"/>
      <c r="H121"/>
      <c r="I121"/>
    </row>
    <row r="122" spans="2:9" ht="21" customHeight="1" x14ac:dyDescent="0.25">
      <c r="B122" s="41"/>
      <c r="C122" s="41"/>
      <c r="D122" s="41"/>
      <c r="E122" s="41"/>
      <c r="F122" s="41"/>
      <c r="G122" s="41"/>
      <c r="H122"/>
      <c r="I122"/>
    </row>
    <row r="123" spans="2:9" x14ac:dyDescent="0.25">
      <c r="B123" s="41"/>
      <c r="C123" s="41"/>
      <c r="D123" s="41"/>
      <c r="E123" s="41"/>
      <c r="F123" s="41"/>
      <c r="G123" s="41"/>
      <c r="H123"/>
      <c r="I123"/>
    </row>
    <row r="124" spans="2:9" x14ac:dyDescent="0.25">
      <c r="B124" s="41"/>
      <c r="C124" s="41"/>
      <c r="D124" s="41"/>
      <c r="E124" s="41"/>
      <c r="F124" s="41"/>
      <c r="G124" s="41"/>
      <c r="H124"/>
      <c r="I124"/>
    </row>
    <row r="125" spans="2:9" x14ac:dyDescent="0.25">
      <c r="B125" s="41"/>
      <c r="C125" s="41"/>
      <c r="D125" s="41"/>
      <c r="E125" s="41"/>
      <c r="F125" s="41"/>
      <c r="G125" s="41"/>
      <c r="H125"/>
      <c r="I125"/>
    </row>
    <row r="126" spans="2:9" x14ac:dyDescent="0.25">
      <c r="B126" s="41"/>
      <c r="C126" s="41"/>
      <c r="D126" s="41"/>
      <c r="E126" s="41"/>
      <c r="F126" s="41"/>
      <c r="G126" s="41"/>
      <c r="H126"/>
      <c r="I126"/>
    </row>
    <row r="127" spans="2:9" x14ac:dyDescent="0.25">
      <c r="B127" s="41"/>
      <c r="C127" s="41"/>
      <c r="D127" s="41"/>
      <c r="E127" s="41"/>
      <c r="F127" s="41"/>
      <c r="G127" s="41"/>
      <c r="H127"/>
      <c r="I127"/>
    </row>
    <row r="128" spans="2:9" x14ac:dyDescent="0.25">
      <c r="B128" s="41"/>
      <c r="C128" s="41"/>
      <c r="D128" s="41"/>
      <c r="E128" s="41"/>
      <c r="F128" s="41"/>
      <c r="G128" s="41"/>
    </row>
    <row r="129" spans="2:7" x14ac:dyDescent="0.25">
      <c r="B129" s="41"/>
      <c r="C129" s="41"/>
      <c r="D129" s="41"/>
      <c r="E129" s="41"/>
      <c r="F129" s="41"/>
      <c r="G129" s="41"/>
    </row>
    <row r="130" spans="2:7" x14ac:dyDescent="0.25">
      <c r="B130" s="41"/>
      <c r="C130" s="41"/>
      <c r="D130" s="41"/>
      <c r="E130" s="41"/>
      <c r="F130" s="41"/>
      <c r="G130" s="41"/>
    </row>
    <row r="131" spans="2:7" x14ac:dyDescent="0.25">
      <c r="B131" s="41"/>
      <c r="C131" s="41"/>
      <c r="D131" s="41"/>
      <c r="E131" s="41"/>
      <c r="F131" s="41"/>
      <c r="G131" s="41"/>
    </row>
    <row r="132" spans="2:7" x14ac:dyDescent="0.25">
      <c r="B132" s="41"/>
      <c r="C132" s="41"/>
      <c r="D132" s="41"/>
      <c r="E132" s="41"/>
      <c r="F132" s="41"/>
      <c r="G132" s="41"/>
    </row>
    <row r="133" spans="2:7" x14ac:dyDescent="0.25">
      <c r="B133" s="41"/>
      <c r="C133" s="41"/>
      <c r="D133" s="41"/>
      <c r="E133" s="41"/>
      <c r="F133" s="41"/>
      <c r="G133" s="41"/>
    </row>
    <row r="134" spans="2:7" x14ac:dyDescent="0.25">
      <c r="B134" s="41"/>
      <c r="C134" s="41"/>
      <c r="D134" s="41"/>
      <c r="E134" s="41"/>
      <c r="F134" s="41"/>
      <c r="G134" s="41"/>
    </row>
    <row r="135" spans="2:7" x14ac:dyDescent="0.25">
      <c r="B135" s="41"/>
      <c r="C135" s="41"/>
      <c r="D135" s="41"/>
      <c r="E135" s="41"/>
    </row>
    <row r="136" spans="2:7" x14ac:dyDescent="0.25">
      <c r="B136" s="41"/>
      <c r="C136" s="41"/>
      <c r="D136" s="41"/>
      <c r="E136" s="41"/>
    </row>
    <row r="137" spans="2:7" x14ac:dyDescent="0.25">
      <c r="B137" s="41"/>
      <c r="C137" s="41"/>
      <c r="D137" s="41"/>
      <c r="E137" s="41"/>
    </row>
    <row r="138" spans="2:7" x14ac:dyDescent="0.25">
      <c r="B138" s="41"/>
      <c r="C138" s="41"/>
      <c r="D138" s="41"/>
      <c r="E138" s="41"/>
    </row>
    <row r="139" spans="2:7" x14ac:dyDescent="0.25">
      <c r="B139" s="41"/>
      <c r="C139" s="41"/>
      <c r="D139" s="41"/>
      <c r="E139" s="41"/>
    </row>
    <row r="140" spans="2:7" x14ac:dyDescent="0.25">
      <c r="B140" s="41"/>
      <c r="C140" s="41"/>
      <c r="D140" s="41"/>
      <c r="E140" s="41"/>
    </row>
    <row r="141" spans="2:7" x14ac:dyDescent="0.25">
      <c r="B141" s="41"/>
      <c r="C141" s="41"/>
      <c r="D141" s="41"/>
      <c r="E141" s="41"/>
    </row>
    <row r="142" spans="2:7" x14ac:dyDescent="0.25">
      <c r="B142" s="41"/>
      <c r="C142" s="41"/>
      <c r="D142" s="41"/>
      <c r="E142" s="41"/>
    </row>
    <row r="143" spans="2:7" x14ac:dyDescent="0.25">
      <c r="B143" s="41"/>
      <c r="C143" s="41"/>
      <c r="D143" s="41"/>
      <c r="E143" s="41"/>
    </row>
    <row r="144" spans="2:7" x14ac:dyDescent="0.25">
      <c r="B144" s="41"/>
      <c r="C144" s="40"/>
      <c r="D144" s="41"/>
      <c r="E144" s="41"/>
    </row>
    <row r="145" spans="2:5" x14ac:dyDescent="0.25">
      <c r="B145" s="41"/>
      <c r="C145" s="40"/>
      <c r="D145" s="41"/>
      <c r="E145" s="41"/>
    </row>
    <row r="146" spans="2:5" x14ac:dyDescent="0.25">
      <c r="B146" s="39"/>
      <c r="C146" s="40"/>
      <c r="D146" s="41"/>
      <c r="E146" s="41"/>
    </row>
    <row r="147" spans="2:5" x14ac:dyDescent="0.25">
      <c r="B147" s="39"/>
      <c r="C147" s="40"/>
      <c r="D147" s="40"/>
      <c r="E147" s="41"/>
    </row>
    <row r="148" spans="2:5" x14ac:dyDescent="0.25">
      <c r="E148"/>
    </row>
    <row r="149" spans="2:5" x14ac:dyDescent="0.25">
      <c r="E149"/>
    </row>
    <row r="150" spans="2:5" x14ac:dyDescent="0.25">
      <c r="E150"/>
    </row>
    <row r="151" spans="2:5" x14ac:dyDescent="0.25">
      <c r="E151"/>
    </row>
    <row r="152" spans="2:5" x14ac:dyDescent="0.25">
      <c r="E152"/>
    </row>
    <row r="153" spans="2:5" x14ac:dyDescent="0.25">
      <c r="E153"/>
    </row>
    <row r="154" spans="2:5" x14ac:dyDescent="0.25">
      <c r="E154"/>
    </row>
    <row r="155" spans="2:5" x14ac:dyDescent="0.25">
      <c r="E155"/>
    </row>
    <row r="156" spans="2:5" x14ac:dyDescent="0.25">
      <c r="E156"/>
    </row>
    <row r="157" spans="2:5" x14ac:dyDescent="0.25">
      <c r="E157"/>
    </row>
    <row r="158" spans="2:5" x14ac:dyDescent="0.25">
      <c r="E158"/>
    </row>
  </sheetData>
  <mergeCells count="3">
    <mergeCell ref="B10:C10"/>
    <mergeCell ref="B7:C7"/>
    <mergeCell ref="B19:C19"/>
  </mergeCells>
  <pageMargins left="0.7" right="0.7" top="0.75" bottom="0.75" header="0.3" footer="0.3"/>
  <pageSetup paperSize="9" scale="7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Računovodstvo</cp:lastModifiedBy>
  <cp:lastPrinted>2024-06-18T11:39:19Z</cp:lastPrinted>
  <dcterms:created xsi:type="dcterms:W3CDTF">2024-05-20T07:38:41Z</dcterms:created>
  <dcterms:modified xsi:type="dcterms:W3CDTF">2024-10-14T07:26:43Z</dcterms:modified>
</cp:coreProperties>
</file>